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lifeeventpf-my.sharepoint.com/personal/support_life-event-pf_co_jp/Documents/デスクトップ/20260406_up/"/>
    </mc:Choice>
  </mc:AlternateContent>
  <xr:revisionPtr revIDLastSave="53" documentId="13_ncr:1_{EBC63F9E-94A6-47E3-A1BA-CBA4C3D4A85C}" xr6:coauthVersionLast="47" xr6:coauthVersionMax="47" xr10:uidLastSave="{7CC0D597-5B49-48C0-BBE8-3690DA8458D8}"/>
  <bookViews>
    <workbookView xWindow="-108" yWindow="-108" windowWidth="23256" windowHeight="13896" xr2:uid="{C292314A-43D7-4BDF-956E-8208B47059D3}"/>
  </bookViews>
  <sheets>
    <sheet name="Sheet1" sheetId="1" r:id="rId1"/>
  </sheets>
  <definedNames>
    <definedName name="_xlnm.Print_Area" localSheetId="0">Sheet1!$A$1:$S$52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O53" i="1"/>
  <c r="F16" i="1"/>
  <c r="J16" i="1"/>
  <c r="I16" i="1"/>
  <c r="H16" i="1"/>
  <c r="G16" i="1"/>
  <c r="I53" i="1" s="1"/>
  <c r="F20" i="1"/>
  <c r="Q17" i="1"/>
  <c r="L53" i="1"/>
  <c r="N53" i="1"/>
  <c r="M53" i="1"/>
  <c r="J53" i="1"/>
  <c r="H53" i="1"/>
  <c r="G53" i="1"/>
  <c r="F53" i="1"/>
  <c r="E53" i="1"/>
  <c r="D53" i="1"/>
  <c r="C53" i="1"/>
</calcChain>
</file>

<file path=xl/sharedStrings.xml><?xml version="1.0" encoding="utf-8"?>
<sst xmlns="http://schemas.openxmlformats.org/spreadsheetml/2006/main" count="47" uniqueCount="43">
  <si>
    <t>(様式B)</t>
    <rPh sb="1" eb="3">
      <t>ヨウシキ</t>
    </rPh>
    <phoneticPr fontId="1"/>
  </si>
  <si>
    <t xml:space="preserve"> あて</t>
    <phoneticPr fontId="1"/>
  </si>
  <si>
    <t>提出日</t>
    <rPh sb="0" eb="2">
      <t>テイシュツ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</si>
  <si>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</si>
  <si>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</si>
  <si>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</si>
  <si>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【提携金融機関あて】 ネット口座振替(ペンリィ)受付サービス 商用情報登録申請書</t>
    <rPh sb="1" eb="3">
      <t>テイケイ</t>
    </rPh>
    <rPh sb="3" eb="5">
      <t>キンユウ</t>
    </rPh>
    <rPh sb="5" eb="7">
      <t>キカン</t>
    </rPh>
    <rPh sb="14" eb="16">
      <t>コウザ</t>
    </rPh>
    <rPh sb="16" eb="18">
      <t>フリカエ</t>
    </rPh>
    <rPh sb="24" eb="26">
      <t>ウケツケ</t>
    </rPh>
    <rPh sb="31" eb="33">
      <t>ショウヨウ</t>
    </rPh>
    <rPh sb="33" eb="35">
      <t>ジョウホウ</t>
    </rPh>
    <rPh sb="35" eb="37">
      <t>トウロク</t>
    </rPh>
    <rPh sb="37" eb="40">
      <t>シンセイショ</t>
    </rPh>
    <phoneticPr fontId="1"/>
  </si>
  <si>
    <t>収納機関名</t>
    <rPh sb="0" eb="2">
      <t>シュウノウ</t>
    </rPh>
    <rPh sb="2" eb="4">
      <t>キカン</t>
    </rPh>
    <rPh sb="4" eb="5">
      <t>メイ</t>
    </rPh>
    <phoneticPr fontId="1"/>
  </si>
  <si>
    <t>料金等名称</t>
    <rPh sb="0" eb="2">
      <t>リョウキン</t>
    </rPh>
    <rPh sb="2" eb="3">
      <t>トウ</t>
    </rPh>
    <rPh sb="3" eb="5">
      <t>メイショウ</t>
    </rPh>
    <phoneticPr fontId="1"/>
  </si>
  <si>
    <t>1. 管理情報 (元受金融機関記入欄)</t>
    <rPh sb="3" eb="5">
      <t>カンリ</t>
    </rPh>
    <rPh sb="5" eb="7">
      <t>ジョウホウ</t>
    </rPh>
    <rPh sb="9" eb="11">
      <t>モトウケ</t>
    </rPh>
    <rPh sb="11" eb="13">
      <t>キンユウ</t>
    </rPh>
    <rPh sb="13" eb="15">
      <t>キカン</t>
    </rPh>
    <rPh sb="15" eb="17">
      <t>キニュウ</t>
    </rPh>
    <rPh sb="17" eb="18">
      <t>ラン</t>
    </rPh>
    <phoneticPr fontId="1"/>
  </si>
  <si>
    <t>元受銀行名</t>
    <rPh sb="0" eb="2">
      <t>モトウケ</t>
    </rPh>
    <rPh sb="2" eb="4">
      <t>ギンコウ</t>
    </rPh>
    <rPh sb="4" eb="5">
      <t>メイ</t>
    </rPh>
    <phoneticPr fontId="1"/>
  </si>
  <si>
    <t>金融機関コード</t>
    <rPh sb="0" eb="4">
      <t>キンユウキカン</t>
    </rPh>
    <phoneticPr fontId="1"/>
  </si>
  <si>
    <t>P固定</t>
    <rPh sb="1" eb="3">
      <t>コテイ</t>
    </rPh>
    <phoneticPr fontId="1"/>
  </si>
  <si>
    <t>元受銀行固定</t>
    <rPh sb="0" eb="2">
      <t>モトウケ</t>
    </rPh>
    <rPh sb="2" eb="4">
      <t>ギンコウ</t>
    </rPh>
    <rPh sb="4" eb="6">
      <t>コテイ</t>
    </rPh>
    <phoneticPr fontId="1"/>
  </si>
  <si>
    <t>収納機関単位</t>
    <rPh sb="0" eb="2">
      <t>シュウノウ</t>
    </rPh>
    <rPh sb="2" eb="4">
      <t>キカン</t>
    </rPh>
    <rPh sb="4" eb="6">
      <t>タンイ</t>
    </rPh>
    <phoneticPr fontId="1"/>
  </si>
  <si>
    <t>収納機関会社コード</t>
    <rPh sb="0" eb="2">
      <t>シュウノウ</t>
    </rPh>
    <rPh sb="2" eb="4">
      <t>キカン</t>
    </rPh>
    <rPh sb="4" eb="6">
      <t>カイシャ</t>
    </rPh>
    <phoneticPr fontId="1"/>
  </si>
  <si>
    <t>P</t>
    <phoneticPr fontId="1"/>
  </si>
  <si>
    <t>※㈱生活基盤プラットフォームが採番して返送</t>
    <rPh sb="2" eb="6">
      <t>セイカツキバン</t>
    </rPh>
    <rPh sb="15" eb="17">
      <t>サイバン</t>
    </rPh>
    <rPh sb="19" eb="21">
      <t>ヘンソウ</t>
    </rPh>
    <phoneticPr fontId="1"/>
  </si>
  <si>
    <t>7固定</t>
    <rPh sb="1" eb="3">
      <t>コテイ</t>
    </rPh>
    <phoneticPr fontId="1"/>
  </si>
  <si>
    <t>銀行コード下3桁</t>
    <rPh sb="0" eb="2">
      <t>ギンコウ</t>
    </rPh>
    <rPh sb="5" eb="6">
      <t>シモ</t>
    </rPh>
    <rPh sb="7" eb="8">
      <t>ケタ</t>
    </rPh>
    <phoneticPr fontId="1"/>
  </si>
  <si>
    <t>0～9</t>
    <phoneticPr fontId="1"/>
  </si>
  <si>
    <t>自治体様の場合は地方公共団体コードを記入</t>
    <rPh sb="0" eb="3">
      <t>ジチタイ</t>
    </rPh>
    <rPh sb="3" eb="4">
      <t>サマ</t>
    </rPh>
    <rPh sb="5" eb="7">
      <t>バアイ</t>
    </rPh>
    <rPh sb="8" eb="10">
      <t>チホウ</t>
    </rPh>
    <rPh sb="10" eb="12">
      <t>コウキョウ</t>
    </rPh>
    <rPh sb="12" eb="14">
      <t>ダンタイ</t>
    </rPh>
    <rPh sb="18" eb="20">
      <t>キニュウ</t>
    </rPh>
    <phoneticPr fontId="1"/>
  </si>
  <si>
    <t>収納機関番号</t>
    <rPh sb="0" eb="2">
      <t>シュウノウ</t>
    </rPh>
    <rPh sb="2" eb="4">
      <t>キカン</t>
    </rPh>
    <rPh sb="4" eb="6">
      <t>バンゴウ</t>
    </rPh>
    <phoneticPr fontId="1"/>
  </si>
  <si>
    <t>委託者番号特定コード</t>
    <rPh sb="0" eb="5">
      <t>イタクシャバンゴウ</t>
    </rPh>
    <rPh sb="5" eb="7">
      <t>トクテイ</t>
    </rPh>
    <phoneticPr fontId="1"/>
  </si>
  <si>
    <t>※㈱生活基盤プラットフォームが採番して返送</t>
    <rPh sb="1" eb="6">
      <t>カブセイカツキバン</t>
    </rPh>
    <rPh sb="15" eb="17">
      <t>サイバン</t>
    </rPh>
    <rPh sb="19" eb="21">
      <t>ヘンソウ</t>
    </rPh>
    <phoneticPr fontId="1"/>
  </si>
  <si>
    <t>　101-125 自治体</t>
    <rPh sb="9" eb="12">
      <t>ジチタイ</t>
    </rPh>
    <phoneticPr fontId="1"/>
  </si>
  <si>
    <t>126-140 公営企業</t>
    <rPh sb="8" eb="10">
      <t>コウエイ</t>
    </rPh>
    <rPh sb="10" eb="12">
      <t>キギョウ</t>
    </rPh>
    <phoneticPr fontId="1"/>
  </si>
  <si>
    <t>400-899 民間事業者</t>
    <rPh sb="8" eb="10">
      <t>ミンカン</t>
    </rPh>
    <rPh sb="10" eb="13">
      <t>ジギョウシャ</t>
    </rPh>
    <phoneticPr fontId="1"/>
  </si>
  <si>
    <t>2. 提携銀行あて 収納機関情報</t>
    <rPh sb="3" eb="5">
      <t>テイケイ</t>
    </rPh>
    <rPh sb="5" eb="7">
      <t>ギンコウ</t>
    </rPh>
    <rPh sb="10" eb="12">
      <t>シュウノウ</t>
    </rPh>
    <rPh sb="12" eb="14">
      <t>キカン</t>
    </rPh>
    <rPh sb="14" eb="16">
      <t>ジョウホウ</t>
    </rPh>
    <phoneticPr fontId="1"/>
  </si>
  <si>
    <t>申請区分</t>
    <rPh sb="0" eb="2">
      <t>シンセイ</t>
    </rPh>
    <rPh sb="2" eb="4">
      <t>クブン</t>
    </rPh>
    <phoneticPr fontId="1"/>
  </si>
  <si>
    <t>(</t>
    <phoneticPr fontId="1"/>
  </si>
  <si>
    <t>)</t>
    <phoneticPr fontId="1"/>
  </si>
  <si>
    <t>収納機関カナ名称</t>
    <rPh sb="0" eb="4">
      <t>シュウノウキカン</t>
    </rPh>
    <rPh sb="6" eb="8">
      <t>メイショウ</t>
    </rPh>
    <phoneticPr fontId="1"/>
  </si>
  <si>
    <t>※提携銀行に登録する収納機関のｶﾅ名（口座振替請求データと同じ名称）を記載願います。
※入力文字には、「ｰ」（半角長音）や、スペース、カナ小文字（ｯ、ｬ、ｭ、ｮ等）、「･」（中黒） は使用しないでください。半角長音は「-」（マイナス）で、カナ小文字はカナ大文字にして入力して下さい。</t>
    <rPh sb="44" eb="46">
      <t>ニュウリョク</t>
    </rPh>
    <rPh sb="92" eb="94">
      <t>シヨウ</t>
    </rPh>
    <phoneticPr fontId="1"/>
  </si>
  <si>
    <t>サービス開始日</t>
    <rPh sb="4" eb="6">
      <t>カイシ</t>
    </rPh>
    <rPh sb="6" eb="7">
      <t>ビ</t>
    </rPh>
    <phoneticPr fontId="1"/>
  </si>
  <si>
    <t>委託者番号</t>
    <rPh sb="0" eb="3">
      <t>イタクシャ</t>
    </rPh>
    <rPh sb="3" eb="5">
      <t>バンゴウ</t>
    </rPh>
    <phoneticPr fontId="1"/>
  </si>
  <si>
    <t>※口座振替請求データを作成する際に設定している委託者番号は次のとおりです。</t>
    <rPh sb="1" eb="3">
      <t>コウザ</t>
    </rPh>
    <rPh sb="3" eb="5">
      <t>フリカエ</t>
    </rPh>
    <rPh sb="5" eb="7">
      <t>セイキュウ</t>
    </rPh>
    <rPh sb="11" eb="13">
      <t>サクセイ</t>
    </rPh>
    <rPh sb="15" eb="16">
      <t>サイ</t>
    </rPh>
    <rPh sb="17" eb="19">
      <t>セッテイ</t>
    </rPh>
    <rPh sb="23" eb="26">
      <t>イタクシャ</t>
    </rPh>
    <rPh sb="26" eb="28">
      <t>バンゴウ</t>
    </rPh>
    <rPh sb="29" eb="30">
      <t>ツギ</t>
    </rPh>
    <phoneticPr fontId="1"/>
  </si>
  <si>
    <t>No</t>
    <phoneticPr fontId="1"/>
  </si>
  <si>
    <t>銀行コード</t>
    <rPh sb="0" eb="2">
      <t>ギンコウ</t>
    </rPh>
    <phoneticPr fontId="1"/>
  </si>
  <si>
    <t>提携銀行名</t>
    <rPh sb="0" eb="2">
      <t>テイケイ</t>
    </rPh>
    <rPh sb="2" eb="5">
      <t>ギンコウメイ</t>
    </rPh>
    <phoneticPr fontId="1"/>
  </si>
  <si>
    <t>委託者番号(半角数字10桁)</t>
    <rPh sb="0" eb="5">
      <t>イタクシャバンゴウ</t>
    </rPh>
    <rPh sb="6" eb="8">
      <t>ハンカク</t>
    </rPh>
    <rPh sb="8" eb="10">
      <t>スウジ</t>
    </rPh>
    <rPh sb="12" eb="13">
      <t>ケタ</t>
    </rPh>
    <phoneticPr fontId="1"/>
  </si>
  <si>
    <t>(収納機関→元受⇔LEPF)</t>
    <rPh sb="1" eb="3">
      <t>シュウノウ</t>
    </rPh>
    <rPh sb="3" eb="5">
      <t>キカン</t>
    </rPh>
    <rPh sb="6" eb="8">
      <t>モトウケ</t>
    </rPh>
    <phoneticPr fontId="1"/>
  </si>
  <si>
    <t>LEPF使用欄</t>
    <rPh sb="4" eb="6">
      <t>シヨウ</t>
    </rPh>
    <rPh sb="6" eb="7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</si>
</sst>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8"/>
      <color theme="0" tint="-0.34998626667073579"/>
      <name val="Meiryo UI"/>
      <family val="3"/>
      <charset val="128"/>
    </font>
    <font>
      <sz val="8"/>
      <color rgb="FFFF0000"/>
      <name val="メイリオ"/>
      <family val="3"/>
      <charset val="128"/>
    </font>
    <font>
      <sz val="8"/>
      <color theme="0" tint="-0.34998626667073579"/>
      <name val="メイリオ"/>
      <family val="3"/>
      <charset val="128"/>
    </font>
    <font>
      <sz val="8"/>
      <color rgb="FFFF0000"/>
      <name val="Meiryo UI"/>
      <family val="2"/>
      <charset val="128"/>
    </font>
    <font>
      <sz val="9"/>
      <color theme="0" tint="-0.249977111117893"/>
      <name val="メイリオ"/>
      <family val="3"/>
      <charset val="128"/>
    </font>
    <font>
      <sz val="9"/>
      <name val="メイリオ"/>
      <family val="3"/>
      <charset val="128"/>
    </font>
    <font>
      <sz val="9"/>
      <name val="Meiryo UI"/>
      <family val="2"/>
      <charset val="128"/>
    </font>
    <font>
      <sz val="9"/>
      <color rgb="FF000000"/>
      <name val="Meiryo UI"/>
      <family val="3"/>
      <charset val="128"/>
    </font>
    <font>
      <sz val="7"/>
      <color theme="0" tint="-0.3499862666707357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0" tint="-0.14993743705557422"/>
      </right>
      <top/>
      <bottom style="thin">
        <color theme="1" tint="0.249977111117893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1" tint="0.249977111117893"/>
      </bottom>
      <diagonal/>
    </border>
    <border>
      <left style="thin">
        <color theme="0" tint="-0.14993743705557422"/>
      </left>
      <right/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7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top"/>
    </xf>
    <xf numFmtId="0" fontId="3" fillId="0" borderId="1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12" fillId="0" borderId="0" xfId="0" applyFont="1">
      <alignment vertical="center"/>
    </xf>
    <xf numFmtId="0" fontId="13" fillId="0" borderId="0" xfId="0" applyFont="1" applyProtection="1">
      <alignment vertical="center"/>
      <protection locked="0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/>
      <protection locked="0"/>
    </xf>
    <xf numFmtId="0" fontId="2" fillId="0" borderId="19" xfId="0" applyFont="1" applyBorder="1" applyAlignment="1" applyProtection="1">
      <alignment vertical="top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vertical="center" wrapText="1"/>
    </xf>
  </cellXfs>
  <cellStyles count="1">
    <cellStyle name="標準" xfId="0" builtinId="0"/>
  </cellStyles>
  <dxfs count="1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K$5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45720</xdr:rowOff>
        </xdr:from>
        <xdr:to>
          <xdr:col>7</xdr:col>
          <xdr:colOff>198120</xdr:colOff>
          <xdr:row>23</xdr:row>
          <xdr:rowOff>15240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新規利用申込み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21</xdr:row>
          <xdr:rowOff>53340</xdr:rowOff>
        </xdr:from>
        <xdr:to>
          <xdr:col>10</xdr:col>
          <xdr:colOff>251460</xdr:colOff>
          <xdr:row>23</xdr:row>
          <xdr:rowOff>22860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提携銀行追加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21</xdr:row>
          <xdr:rowOff>30480</xdr:rowOff>
        </xdr:from>
        <xdr:to>
          <xdr:col>12</xdr:col>
          <xdr:colOff>266700</xdr:colOff>
          <xdr:row>23</xdr:row>
          <xdr:rowOff>30480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9A2F-1F0A-451C-9C14-852055D0F4A5}">
  <dimension ref="A1:T56"/>
  <sheetViews>
    <sheetView showGridLines="0" tabSelected="1" zoomScale="190" zoomScaleNormal="190" zoomScaleSheetLayoutView="100" workbookViewId="0">
      <selection activeCell="B2" sqref="B2:F2"/>
    </sheetView>
  </sheetViews>
  <sheetFormatPr defaultColWidth="4.5546875" defaultRowHeight="15" x14ac:dyDescent="0.25"/>
  <cols>
    <col min="1" max="1" width="2.5546875" style="1" customWidth="1"/>
    <col min="2" max="19" width="4.5546875" style="1"/>
    <col min="20" max="20" width="5.5546875" style="1" bestFit="1" customWidth="1"/>
    <col min="21" max="16384" width="4.5546875" style="1"/>
  </cols>
  <sheetData>
    <row r="1" spans="1:20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8" t="s">
        <v>0</v>
      </c>
    </row>
    <row r="2" spans="1:20" x14ac:dyDescent="0.25">
      <c r="A2" s="21"/>
      <c r="B2" s="51"/>
      <c r="C2" s="52"/>
      <c r="D2" s="52"/>
      <c r="E2" s="52"/>
      <c r="F2" s="53"/>
      <c r="G2" s="1" t="s">
        <v>1</v>
      </c>
      <c r="K2" s="22" t="s">
        <v>2</v>
      </c>
      <c r="L2" s="57"/>
      <c r="M2" s="58"/>
      <c r="N2" s="8" t="s">
        <v>3</v>
      </c>
      <c r="O2" s="14"/>
      <c r="P2" s="8" t="s">
        <v>4</v>
      </c>
      <c r="Q2" s="14"/>
      <c r="R2" s="13" t="s">
        <v>5</v>
      </c>
      <c r="S2" s="23"/>
    </row>
    <row r="3" spans="1:20" x14ac:dyDescent="0.25">
      <c r="A3" s="21"/>
      <c r="S3" s="23"/>
    </row>
    <row r="4" spans="1:20" ht="16.2" x14ac:dyDescent="0.25">
      <c r="A4" s="21"/>
      <c r="B4" s="24" t="s">
        <v>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3"/>
    </row>
    <row r="5" spans="1:20" x14ac:dyDescent="0.25">
      <c r="A5" s="21"/>
      <c r="S5" s="23"/>
    </row>
    <row r="6" spans="1:20" x14ac:dyDescent="0.25">
      <c r="A6" s="21"/>
      <c r="C6" s="22" t="s">
        <v>7</v>
      </c>
      <c r="D6" s="62"/>
      <c r="E6" s="63"/>
      <c r="F6" s="63"/>
      <c r="G6" s="63"/>
      <c r="H6" s="63"/>
      <c r="I6" s="63"/>
      <c r="J6" s="64"/>
      <c r="L6"/>
      <c r="M6" s="22" t="s">
        <v>8</v>
      </c>
      <c r="N6" s="59"/>
      <c r="O6" s="60"/>
      <c r="P6" s="60"/>
      <c r="Q6" s="60"/>
      <c r="R6" s="61"/>
      <c r="S6" s="23"/>
    </row>
    <row r="7" spans="1:20" x14ac:dyDescent="0.25">
      <c r="A7" s="21"/>
      <c r="S7" s="23"/>
    </row>
    <row r="8" spans="1:20" x14ac:dyDescent="0.25">
      <c r="A8" s="21"/>
      <c r="B8" s="26" t="s">
        <v>9</v>
      </c>
      <c r="S8" s="23"/>
    </row>
    <row r="9" spans="1:20" ht="6.9" customHeight="1" x14ac:dyDescent="0.25">
      <c r="A9" s="21"/>
      <c r="S9" s="23"/>
    </row>
    <row r="10" spans="1:20" x14ac:dyDescent="0.25">
      <c r="A10" s="21"/>
      <c r="E10" s="22" t="s">
        <v>10</v>
      </c>
      <c r="F10" s="62"/>
      <c r="G10" s="63"/>
      <c r="H10" s="63"/>
      <c r="I10" s="63"/>
      <c r="J10" s="64"/>
      <c r="K10"/>
      <c r="L10"/>
      <c r="M10" s="22" t="s">
        <v>11</v>
      </c>
      <c r="N10" s="14"/>
      <c r="O10" s="14"/>
      <c r="P10" s="14"/>
      <c r="Q10" s="14"/>
      <c r="S10" s="23"/>
    </row>
    <row r="11" spans="1:20" ht="6.9" customHeight="1" x14ac:dyDescent="0.25">
      <c r="A11" s="21"/>
      <c r="E11" s="22"/>
      <c r="F11" s="22"/>
      <c r="G11" s="22"/>
      <c r="H11" s="22"/>
      <c r="I11" s="22"/>
      <c r="J11" s="22"/>
      <c r="K11" s="27"/>
      <c r="L11" s="27"/>
      <c r="M11" s="22"/>
      <c r="S11" s="23"/>
    </row>
    <row r="12" spans="1:20" x14ac:dyDescent="0.25">
      <c r="A12" s="21"/>
      <c r="F12" s="4" t="s">
        <v>12</v>
      </c>
      <c r="G12" s="5" t="s">
        <v>13</v>
      </c>
      <c r="H12" s="6"/>
      <c r="I12" s="5" t="s">
        <v>14</v>
      </c>
      <c r="J12" s="7"/>
      <c r="S12" s="23"/>
    </row>
    <row r="13" spans="1:20" x14ac:dyDescent="0.25">
      <c r="A13" s="21"/>
      <c r="E13" s="28" t="s">
        <v>15</v>
      </c>
      <c r="F13" s="2" t="s">
        <v>16</v>
      </c>
      <c r="G13" s="14"/>
      <c r="H13" s="14"/>
      <c r="I13" s="14"/>
      <c r="J13" s="14"/>
      <c r="K13" s="33" t="s">
        <v>17</v>
      </c>
      <c r="S13" s="23"/>
    </row>
    <row r="14" spans="1:20" ht="6.9" customHeight="1" x14ac:dyDescent="0.25">
      <c r="A14" s="21"/>
      <c r="E14" s="28"/>
      <c r="F14" s="29"/>
      <c r="G14" s="29"/>
      <c r="H14" s="29"/>
      <c r="I14" s="29"/>
      <c r="J14" s="29"/>
      <c r="S14" s="23"/>
    </row>
    <row r="15" spans="1:20" x14ac:dyDescent="0.4">
      <c r="A15" s="21"/>
      <c r="E15" s="28"/>
      <c r="F15" s="9" t="s">
        <v>18</v>
      </c>
      <c r="G15" s="10" t="s">
        <v>19</v>
      </c>
      <c r="H15" s="11"/>
      <c r="I15" s="12"/>
      <c r="J15" s="9" t="s">
        <v>20</v>
      </c>
      <c r="L15" s="34" t="s">
        <v>21</v>
      </c>
      <c r="S15" s="23"/>
      <c r="T15"/>
    </row>
    <row r="16" spans="1:20" x14ac:dyDescent="0.25">
      <c r="A16" s="21"/>
      <c r="E16" s="22" t="s">
        <v>22</v>
      </c>
      <c r="F16" s="2">
        <f>IF(LEN(_xlfn.CONCAT($L$16:$Q$16))=6,$L$16,7)</f>
        <v>7</v>
      </c>
      <c r="G16" s="2">
        <f>IF(LEN(_xlfn.CONCAT($L$16:$Q$16))=6,$M$16,$O$10)</f>
        <v>0</v>
      </c>
      <c r="H16" s="2">
        <f>IF(LEN(_xlfn.CONCAT($L$16:$Q$16))=6,$N$16,$P$10)</f>
        <v>0</v>
      </c>
      <c r="I16" s="2">
        <f>IF(LEN(_xlfn.CONCAT($L$16:$Q$16))=6,$O$16,$Q$10)</f>
        <v>0</v>
      </c>
      <c r="J16" s="14" t="str">
        <f>IF(LEN(_xlfn.CONCAT($L$16:$Q$16))=6,$P$16,"")</f>
        <v/>
      </c>
      <c r="K16"/>
      <c r="L16" s="14"/>
      <c r="M16" s="14"/>
      <c r="N16" s="14"/>
      <c r="O16" s="14"/>
      <c r="P16" s="14"/>
      <c r="Q16" s="14"/>
      <c r="S16" s="23"/>
    </row>
    <row r="17" spans="1:19" ht="12" customHeight="1" x14ac:dyDescent="0.25">
      <c r="A17" s="21"/>
      <c r="E17" s="22"/>
      <c r="F17" s="33" t="s">
        <v>17</v>
      </c>
      <c r="G17" s="29"/>
      <c r="H17" s="29"/>
      <c r="I17" s="29"/>
      <c r="J17" s="29"/>
      <c r="Q17" s="35" t="str">
        <f>IF(LEN(_xlfn.CONCAT($L$16:$Q$16))=0,"",IF(LEN(_xlfn.CONCAT($L$16:$Q$16))&lt;&gt;6,"ゼロを省略せず全6桁を記入",""))</f>
        <v/>
      </c>
      <c r="S17" s="23"/>
    </row>
    <row r="18" spans="1:19" ht="6.9" customHeight="1" x14ac:dyDescent="0.25">
      <c r="A18" s="21"/>
      <c r="E18" s="22"/>
      <c r="F18" s="29"/>
      <c r="G18" s="29"/>
      <c r="H18" s="29"/>
      <c r="I18" s="29"/>
      <c r="J18" s="29"/>
      <c r="S18" s="23"/>
    </row>
    <row r="19" spans="1:19" x14ac:dyDescent="0.25">
      <c r="A19" s="21"/>
      <c r="E19" s="28" t="s">
        <v>23</v>
      </c>
      <c r="F19" s="14"/>
      <c r="G19" s="14"/>
      <c r="H19" s="14"/>
      <c r="I19" s="33" t="s">
        <v>24</v>
      </c>
      <c r="J19" s="28"/>
      <c r="K19"/>
      <c r="S19" s="23"/>
    </row>
    <row r="20" spans="1:19" x14ac:dyDescent="0.25">
      <c r="A20" s="21"/>
      <c r="F20" s="39" t="str">
        <f>IF((_xlfn.CONCAT($F$19:$H$19)="448")+(_xlfn.CONCAT($F$19:$H$19)="449")+(_xlfn.CONCAT($F$19:$H$19)="452")+(_xlfn.CONCAT($F$19:$H$19)="459")+(_xlfn.CONCAT($F$19:$H$19)="485")+(_xlfn.CONCAT($F$19:$H$19)="591")+(_xlfn.CONCAT($F$19:$H$19)="629")+(_xlfn.CONCAT($F$19:$H$19)="645")+(_xlfn.CONCAT($F$19:$H$19)="656")&lt;&gt;0,"この番号は使用不可","")</f>
        <v/>
      </c>
      <c r="I20" s="36" t="s">
        <v>25</v>
      </c>
      <c r="L20" s="36" t="s">
        <v>26</v>
      </c>
      <c r="O20" s="36" t="s">
        <v>27</v>
      </c>
      <c r="S20" s="23"/>
    </row>
    <row r="21" spans="1:19" x14ac:dyDescent="0.25">
      <c r="A21" s="21"/>
      <c r="B21" s="26" t="s">
        <v>28</v>
      </c>
      <c r="S21" s="23"/>
    </row>
    <row r="22" spans="1:19" ht="6.9" customHeight="1" x14ac:dyDescent="0.25">
      <c r="A22" s="21"/>
      <c r="S22" s="23"/>
    </row>
    <row r="23" spans="1:19" x14ac:dyDescent="0.25">
      <c r="A23" s="21"/>
      <c r="E23" s="22" t="s">
        <v>29</v>
      </c>
      <c r="M23" s="22" t="s">
        <v>30</v>
      </c>
      <c r="N23" s="59"/>
      <c r="O23" s="60"/>
      <c r="P23" s="60"/>
      <c r="Q23" s="60"/>
      <c r="R23" s="61"/>
      <c r="S23" s="23" t="s">
        <v>31</v>
      </c>
    </row>
    <row r="24" spans="1:19" ht="6.9" customHeight="1" x14ac:dyDescent="0.25">
      <c r="A24" s="21"/>
      <c r="S24" s="23"/>
    </row>
    <row r="25" spans="1:19" x14ac:dyDescent="0.25">
      <c r="A25" s="21"/>
      <c r="E25" s="22" t="s">
        <v>32</v>
      </c>
      <c r="F25" s="44"/>
      <c r="G25" s="45"/>
      <c r="H25" s="46"/>
      <c r="I25" s="46"/>
      <c r="J25" s="47"/>
      <c r="S25" s="23"/>
    </row>
    <row r="26" spans="1:19" ht="37.5" customHeight="1" x14ac:dyDescent="0.25">
      <c r="A26" s="21"/>
      <c r="E26" s="22"/>
      <c r="F26" s="65" t="s">
        <v>33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23"/>
    </row>
    <row r="27" spans="1:19" ht="6.9" customHeight="1" x14ac:dyDescent="0.25">
      <c r="A27" s="21"/>
      <c r="S27" s="23"/>
    </row>
    <row r="28" spans="1:19" x14ac:dyDescent="0.25">
      <c r="A28" s="21"/>
      <c r="E28" s="22" t="s">
        <v>34</v>
      </c>
      <c r="F28" s="57"/>
      <c r="G28" s="58"/>
      <c r="H28" s="8" t="s">
        <v>3</v>
      </c>
      <c r="I28" s="14"/>
      <c r="J28" s="8" t="s">
        <v>4</v>
      </c>
      <c r="K28" s="3">
        <v>16</v>
      </c>
      <c r="L28" s="13" t="s">
        <v>5</v>
      </c>
      <c r="S28" s="23"/>
    </row>
    <row r="29" spans="1:19" ht="6.9" customHeight="1" x14ac:dyDescent="0.25">
      <c r="A29" s="21"/>
      <c r="S29" s="23"/>
    </row>
    <row r="30" spans="1:19" x14ac:dyDescent="0.25">
      <c r="A30" s="21"/>
      <c r="C30" s="1" t="s">
        <v>35</v>
      </c>
      <c r="E30" s="1" t="s">
        <v>36</v>
      </c>
      <c r="S30" s="23"/>
    </row>
    <row r="31" spans="1:19" x14ac:dyDescent="0.25">
      <c r="A31" s="21"/>
      <c r="C31" s="15" t="s">
        <v>37</v>
      </c>
      <c r="D31" s="16" t="s">
        <v>38</v>
      </c>
      <c r="E31" s="17"/>
      <c r="F31" s="18" t="s">
        <v>39</v>
      </c>
      <c r="G31" s="18"/>
      <c r="H31" s="18"/>
      <c r="I31" s="18"/>
      <c r="J31" s="18"/>
      <c r="K31" s="16" t="s">
        <v>40</v>
      </c>
      <c r="L31" s="18"/>
      <c r="M31" s="18"/>
      <c r="N31" s="18"/>
      <c r="O31" s="17"/>
      <c r="S31" s="23"/>
    </row>
    <row r="32" spans="1:19" x14ac:dyDescent="0.25">
      <c r="A32" s="21"/>
      <c r="C32" s="3">
        <v>1</v>
      </c>
      <c r="D32" s="54"/>
      <c r="E32" s="55"/>
      <c r="F32" s="59"/>
      <c r="G32" s="60"/>
      <c r="H32" s="60"/>
      <c r="I32" s="60"/>
      <c r="J32" s="61"/>
      <c r="K32" s="54"/>
      <c r="L32" s="56"/>
      <c r="M32" s="56"/>
      <c r="N32" s="56"/>
      <c r="O32" s="55"/>
      <c r="S32" s="23"/>
    </row>
    <row r="33" spans="1:19" x14ac:dyDescent="0.25">
      <c r="A33" s="21"/>
      <c r="C33" s="3">
        <v>2</v>
      </c>
      <c r="D33" s="54"/>
      <c r="E33" s="55"/>
      <c r="F33" s="59"/>
      <c r="G33" s="60"/>
      <c r="H33" s="60"/>
      <c r="I33" s="60"/>
      <c r="J33" s="61"/>
      <c r="K33" s="54"/>
      <c r="L33" s="56"/>
      <c r="M33" s="56"/>
      <c r="N33" s="56"/>
      <c r="O33" s="55"/>
      <c r="S33" s="23"/>
    </row>
    <row r="34" spans="1:19" x14ac:dyDescent="0.25">
      <c r="A34" s="21"/>
      <c r="C34" s="3">
        <v>3</v>
      </c>
      <c r="D34" s="54"/>
      <c r="E34" s="55"/>
      <c r="F34" s="59"/>
      <c r="G34" s="60"/>
      <c r="H34" s="60"/>
      <c r="I34" s="60"/>
      <c r="J34" s="61"/>
      <c r="K34" s="54"/>
      <c r="L34" s="56"/>
      <c r="M34" s="56"/>
      <c r="N34" s="56"/>
      <c r="O34" s="55"/>
      <c r="S34" s="23"/>
    </row>
    <row r="35" spans="1:19" x14ac:dyDescent="0.25">
      <c r="A35" s="21"/>
      <c r="C35" s="3">
        <v>4</v>
      </c>
      <c r="D35" s="54"/>
      <c r="E35" s="55"/>
      <c r="F35" s="59"/>
      <c r="G35" s="60"/>
      <c r="H35" s="60"/>
      <c r="I35" s="60"/>
      <c r="J35" s="61"/>
      <c r="K35" s="54"/>
      <c r="L35" s="56"/>
      <c r="M35" s="56"/>
      <c r="N35" s="56"/>
      <c r="O35" s="55"/>
      <c r="S35" s="23"/>
    </row>
    <row r="36" spans="1:19" x14ac:dyDescent="0.25">
      <c r="A36" s="21"/>
      <c r="C36" s="3">
        <v>5</v>
      </c>
      <c r="D36" s="54"/>
      <c r="E36" s="55"/>
      <c r="F36" s="59"/>
      <c r="G36" s="60"/>
      <c r="H36" s="60"/>
      <c r="I36" s="60"/>
      <c r="J36" s="61"/>
      <c r="K36" s="54"/>
      <c r="L36" s="56"/>
      <c r="M36" s="56"/>
      <c r="N36" s="56"/>
      <c r="O36" s="55"/>
      <c r="S36" s="23"/>
    </row>
    <row r="37" spans="1:19" x14ac:dyDescent="0.25">
      <c r="A37" s="21"/>
      <c r="C37" s="3">
        <v>6</v>
      </c>
      <c r="D37" s="54"/>
      <c r="E37" s="55"/>
      <c r="F37" s="59"/>
      <c r="G37" s="60"/>
      <c r="H37" s="60"/>
      <c r="I37" s="60"/>
      <c r="J37" s="61"/>
      <c r="K37" s="54"/>
      <c r="L37" s="56"/>
      <c r="M37" s="56"/>
      <c r="N37" s="56"/>
      <c r="O37" s="55"/>
      <c r="S37" s="23"/>
    </row>
    <row r="38" spans="1:19" x14ac:dyDescent="0.25">
      <c r="A38" s="21"/>
      <c r="C38" s="3">
        <v>7</v>
      </c>
      <c r="D38" s="54"/>
      <c r="E38" s="55"/>
      <c r="F38" s="59"/>
      <c r="G38" s="60"/>
      <c r="H38" s="60"/>
      <c r="I38" s="60"/>
      <c r="J38" s="61"/>
      <c r="K38" s="54"/>
      <c r="L38" s="56"/>
      <c r="M38" s="56"/>
      <c r="N38" s="56"/>
      <c r="O38" s="55"/>
      <c r="S38" s="23"/>
    </row>
    <row r="39" spans="1:19" x14ac:dyDescent="0.25">
      <c r="A39" s="21"/>
      <c r="C39" s="3">
        <v>8</v>
      </c>
      <c r="D39" s="54"/>
      <c r="E39" s="55"/>
      <c r="F39" s="59"/>
      <c r="G39" s="60"/>
      <c r="H39" s="60"/>
      <c r="I39" s="60"/>
      <c r="J39" s="61"/>
      <c r="K39" s="54"/>
      <c r="L39" s="56"/>
      <c r="M39" s="56"/>
      <c r="N39" s="56"/>
      <c r="O39" s="55"/>
      <c r="S39" s="23"/>
    </row>
    <row r="40" spans="1:19" x14ac:dyDescent="0.25">
      <c r="A40" s="21"/>
      <c r="C40" s="3">
        <v>9</v>
      </c>
      <c r="D40" s="54"/>
      <c r="E40" s="55"/>
      <c r="F40" s="59"/>
      <c r="G40" s="60"/>
      <c r="H40" s="60"/>
      <c r="I40" s="60"/>
      <c r="J40" s="61"/>
      <c r="K40" s="54"/>
      <c r="L40" s="56"/>
      <c r="M40" s="56"/>
      <c r="N40" s="56"/>
      <c r="O40" s="55"/>
      <c r="S40" s="23"/>
    </row>
    <row r="41" spans="1:19" x14ac:dyDescent="0.25">
      <c r="A41" s="21"/>
      <c r="C41" s="3">
        <v>10</v>
      </c>
      <c r="D41" s="54"/>
      <c r="E41" s="55"/>
      <c r="F41" s="59"/>
      <c r="G41" s="60"/>
      <c r="H41" s="60"/>
      <c r="I41" s="60"/>
      <c r="J41" s="61"/>
      <c r="K41" s="54"/>
      <c r="L41" s="56"/>
      <c r="M41" s="56"/>
      <c r="N41" s="56"/>
      <c r="O41" s="55"/>
      <c r="S41" s="23"/>
    </row>
    <row r="42" spans="1:19" x14ac:dyDescent="0.25">
      <c r="A42" s="21"/>
      <c r="C42" s="3">
        <v>11</v>
      </c>
      <c r="D42" s="54"/>
      <c r="E42" s="55"/>
      <c r="F42" s="59"/>
      <c r="G42" s="60"/>
      <c r="H42" s="60"/>
      <c r="I42" s="60"/>
      <c r="J42" s="61"/>
      <c r="K42" s="54"/>
      <c r="L42" s="56"/>
      <c r="M42" s="56"/>
      <c r="N42" s="56"/>
      <c r="O42" s="55"/>
      <c r="S42" s="23"/>
    </row>
    <row r="43" spans="1:19" x14ac:dyDescent="0.25">
      <c r="A43" s="21"/>
      <c r="C43" s="3">
        <v>12</v>
      </c>
      <c r="D43" s="54"/>
      <c r="E43" s="55"/>
      <c r="F43" s="59"/>
      <c r="G43" s="60"/>
      <c r="H43" s="60"/>
      <c r="I43" s="60"/>
      <c r="J43" s="61"/>
      <c r="K43" s="54"/>
      <c r="L43" s="56"/>
      <c r="M43" s="56"/>
      <c r="N43" s="56"/>
      <c r="O43" s="55"/>
      <c r="S43" s="23"/>
    </row>
    <row r="44" spans="1:19" x14ac:dyDescent="0.25">
      <c r="A44" s="21"/>
      <c r="C44" s="3">
        <v>13</v>
      </c>
      <c r="D44" s="54"/>
      <c r="E44" s="55"/>
      <c r="F44" s="59"/>
      <c r="G44" s="60"/>
      <c r="H44" s="60"/>
      <c r="I44" s="60"/>
      <c r="J44" s="61"/>
      <c r="K44" s="54"/>
      <c r="L44" s="56"/>
      <c r="M44" s="56"/>
      <c r="N44" s="56"/>
      <c r="O44" s="55"/>
      <c r="S44" s="23"/>
    </row>
    <row r="45" spans="1:19" x14ac:dyDescent="0.25">
      <c r="A45" s="21"/>
      <c r="C45" s="3">
        <v>14</v>
      </c>
      <c r="D45" s="54"/>
      <c r="E45" s="55"/>
      <c r="F45" s="59"/>
      <c r="G45" s="60"/>
      <c r="H45" s="60"/>
      <c r="I45" s="60"/>
      <c r="J45" s="61"/>
      <c r="K45" s="54"/>
      <c r="L45" s="56"/>
      <c r="M45" s="56"/>
      <c r="N45" s="56"/>
      <c r="O45" s="55"/>
      <c r="S45" s="23"/>
    </row>
    <row r="46" spans="1:19" x14ac:dyDescent="0.25">
      <c r="A46" s="21"/>
      <c r="C46" s="3">
        <v>15</v>
      </c>
      <c r="D46" s="54"/>
      <c r="E46" s="55"/>
      <c r="F46" s="59"/>
      <c r="G46" s="60"/>
      <c r="H46" s="60"/>
      <c r="I46" s="60"/>
      <c r="J46" s="61"/>
      <c r="K46" s="54"/>
      <c r="L46" s="56"/>
      <c r="M46" s="56"/>
      <c r="N46" s="56"/>
      <c r="O46" s="55"/>
      <c r="S46" s="23"/>
    </row>
    <row r="47" spans="1:19" x14ac:dyDescent="0.25">
      <c r="A47" s="21"/>
      <c r="C47" s="3">
        <v>16</v>
      </c>
      <c r="D47" s="54"/>
      <c r="E47" s="55"/>
      <c r="F47" s="59"/>
      <c r="G47" s="60"/>
      <c r="H47" s="60"/>
      <c r="I47" s="60"/>
      <c r="J47" s="61"/>
      <c r="K47" s="54"/>
      <c r="L47" s="56"/>
      <c r="M47" s="56"/>
      <c r="N47" s="56"/>
      <c r="O47" s="55"/>
      <c r="S47" s="23"/>
    </row>
    <row r="48" spans="1:19" x14ac:dyDescent="0.25">
      <c r="A48" s="21"/>
      <c r="C48" s="3">
        <v>17</v>
      </c>
      <c r="D48" s="54"/>
      <c r="E48" s="55"/>
      <c r="F48" s="59"/>
      <c r="G48" s="60"/>
      <c r="H48" s="60"/>
      <c r="I48" s="60"/>
      <c r="J48" s="61"/>
      <c r="K48" s="54"/>
      <c r="L48" s="56"/>
      <c r="M48" s="56"/>
      <c r="N48" s="56"/>
      <c r="O48" s="55"/>
      <c r="S48" s="23"/>
    </row>
    <row r="49" spans="1:19" x14ac:dyDescent="0.25">
      <c r="A49" s="21"/>
      <c r="C49" s="3">
        <v>18</v>
      </c>
      <c r="D49" s="54"/>
      <c r="E49" s="55"/>
      <c r="F49" s="59"/>
      <c r="G49" s="60"/>
      <c r="H49" s="60"/>
      <c r="I49" s="60"/>
      <c r="J49" s="61"/>
      <c r="K49" s="54"/>
      <c r="L49" s="56"/>
      <c r="M49" s="56"/>
      <c r="N49" s="56"/>
      <c r="O49" s="55"/>
      <c r="S49" s="23"/>
    </row>
    <row r="50" spans="1:19" x14ac:dyDescent="0.25">
      <c r="A50" s="21"/>
      <c r="C50" s="3">
        <v>19</v>
      </c>
      <c r="D50" s="54"/>
      <c r="E50" s="55"/>
      <c r="F50" s="59"/>
      <c r="G50" s="60"/>
      <c r="H50" s="60"/>
      <c r="I50" s="60"/>
      <c r="J50" s="61"/>
      <c r="K50" s="54"/>
      <c r="L50" s="56"/>
      <c r="M50" s="56"/>
      <c r="N50" s="56"/>
      <c r="O50" s="55"/>
      <c r="S50" s="23"/>
    </row>
    <row r="51" spans="1:19" x14ac:dyDescent="0.25">
      <c r="A51" s="21"/>
      <c r="C51" s="3">
        <v>20</v>
      </c>
      <c r="D51" s="54"/>
      <c r="E51" s="55"/>
      <c r="F51" s="59"/>
      <c r="G51" s="60"/>
      <c r="H51" s="60"/>
      <c r="I51" s="60"/>
      <c r="J51" s="61"/>
      <c r="K51" s="54"/>
      <c r="L51" s="56"/>
      <c r="M51" s="56"/>
      <c r="N51" s="56"/>
      <c r="O51" s="55"/>
      <c r="S51" s="23"/>
    </row>
    <row r="52" spans="1:19" hidden="1" x14ac:dyDescent="0.25">
      <c r="A52" s="30"/>
      <c r="B52" s="31"/>
      <c r="C52" s="31"/>
      <c r="D52" s="3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7" t="s">
        <v>41</v>
      </c>
    </row>
    <row r="53" spans="1:19" s="42" customFormat="1" hidden="1" x14ac:dyDescent="0.25">
      <c r="B53" s="43">
        <f>(LEN($F$25)=LENB($F$25))*ISERROR(SEARCH("ｧ",$F$25))*ISERROR(SEARCH("ｨ",$F$25))*ISERROR(SEARCH("ｩ",$F$25))*ISERROR(SEARCH("ｪ",$F$25))*ISERROR(SEARCH("ｫ",$F$25))*ISERROR(SEARCH("ｯ",$F$25))*ISERROR(SEARCH("ｬ",$F$25))*ISERROR(SEARCH("ｭ",$F$25))*ISERROR(SEARCH("ｮ",$F$25))*ISERROR(SEARCH("ｰ",$F$25))*ISERROR(SEARCH("･",$F$25))</f>
        <v>1</v>
      </c>
      <c r="C53" s="42" t="e">
        <f>TEXT(DATE($L$2,$O$2,$Q$2),"yyyy/mm/dd")</f>
        <v>#NUM!</v>
      </c>
      <c r="D53" s="42">
        <f>$D$6</f>
        <v>0</v>
      </c>
      <c r="E53" s="42">
        <f>$N$6</f>
        <v>0</v>
      </c>
      <c r="F53" s="42">
        <f>$F$10</f>
        <v>0</v>
      </c>
      <c r="G53" s="42" t="str">
        <f>$N$10&amp;$O$10&amp;$P$10&amp;$Q$10</f>
        <v/>
      </c>
      <c r="H53" s="42" t="str">
        <f>$F$13&amp;$G$13&amp;$H$13&amp;$I$13&amp;$J$13</f>
        <v>P</v>
      </c>
      <c r="I53" s="42" t="str">
        <f>_xlfn.CONCAT($F$16:$J$16)</f>
        <v>7000</v>
      </c>
      <c r="J53" s="42" t="str">
        <f>$F$19&amp;$G$19&amp;$H$19</f>
        <v/>
      </c>
      <c r="K53" s="41">
        <v>1</v>
      </c>
      <c r="L53" s="42" t="str">
        <f>$N$23&amp;""</f>
        <v/>
      </c>
      <c r="M53" s="42">
        <f>$F$25</f>
        <v>0</v>
      </c>
      <c r="N53" s="42" t="e">
        <f>TEXT(DATE($F$28,$I$28,$K$28),"yyyy/mm/dd")</f>
        <v>#NUM!</v>
      </c>
      <c r="O53" s="41" t="str">
        <f>SUBSTITUTE($C$56,CHAR(10),"{LF}") &amp;""</f>
        <v/>
      </c>
    </row>
    <row r="55" spans="1:19" x14ac:dyDescent="0.25">
      <c r="C55" s="40" t="s">
        <v>42</v>
      </c>
    </row>
    <row r="56" spans="1:19" ht="146.1" customHeight="1" x14ac:dyDescent="0.25">
      <c r="C56" s="48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50"/>
    </row>
  </sheetData>
  <sheetProtection algorithmName="SHA-512" hashValue="cOERW6g3ZVPeoQLvp4YhAE2p9Uf5BDXjmVvU1pnYaw7aVNzUb1on+VmKwK4Rd/NyALERV7ayIgUTyQdo7d/THQ==" saltValue="nN+Cj763lsj+azQo39azaQ==" spinCount="100000" sheet="1" objects="1" scenarios="1"/>
  <mergeCells count="70">
    <mergeCell ref="F50:J50"/>
    <mergeCell ref="F51:J51"/>
    <mergeCell ref="F44:J44"/>
    <mergeCell ref="F45:J45"/>
    <mergeCell ref="F46:J46"/>
    <mergeCell ref="F47:J47"/>
    <mergeCell ref="F48:J48"/>
    <mergeCell ref="K49:O49"/>
    <mergeCell ref="K50:O50"/>
    <mergeCell ref="K51:O51"/>
    <mergeCell ref="F26:R26"/>
    <mergeCell ref="F33:J33"/>
    <mergeCell ref="F34:J34"/>
    <mergeCell ref="F35:J35"/>
    <mergeCell ref="F36:J36"/>
    <mergeCell ref="F37:J37"/>
    <mergeCell ref="F38:J38"/>
    <mergeCell ref="F39:J39"/>
    <mergeCell ref="F40:J40"/>
    <mergeCell ref="F41:J41"/>
    <mergeCell ref="F42:J42"/>
    <mergeCell ref="F43:J43"/>
    <mergeCell ref="F49:J49"/>
    <mergeCell ref="D51:E51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  <mergeCell ref="K48:O48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F25:J25"/>
    <mergeCell ref="C56:S56"/>
    <mergeCell ref="B2:F2"/>
    <mergeCell ref="D33:E33"/>
    <mergeCell ref="K33:O33"/>
    <mergeCell ref="D34:E34"/>
    <mergeCell ref="L2:M2"/>
    <mergeCell ref="F28:G28"/>
    <mergeCell ref="D32:E32"/>
    <mergeCell ref="F32:J32"/>
    <mergeCell ref="K32:O32"/>
    <mergeCell ref="F10:J10"/>
    <mergeCell ref="D6:J6"/>
    <mergeCell ref="N6:R6"/>
    <mergeCell ref="N23:R23"/>
    <mergeCell ref="D35:E35"/>
  </mergeCells>
  <phoneticPr fontId="1"/>
  <conditionalFormatting sqref="B2:F2">
    <cfRule type="cellIs" dxfId="15" priority="21" operator="equal">
      <formula>""</formula>
    </cfRule>
  </conditionalFormatting>
  <conditionalFormatting sqref="D6:J6">
    <cfRule type="cellIs" dxfId="14" priority="17" operator="equal">
      <formula>""</formula>
    </cfRule>
  </conditionalFormatting>
  <conditionalFormatting sqref="D32:O51">
    <cfRule type="expression" dxfId="13" priority="7">
      <formula>($D$32="")+($F$32="")+($K$32="")&gt;0</formula>
    </cfRule>
  </conditionalFormatting>
  <conditionalFormatting sqref="F25:G25">
    <cfRule type="cellIs" dxfId="12" priority="8" operator="equal">
      <formula>""</formula>
    </cfRule>
  </conditionalFormatting>
  <conditionalFormatting sqref="F28:G28">
    <cfRule type="cellIs" dxfId="11" priority="10" operator="equal">
      <formula>""</formula>
    </cfRule>
  </conditionalFormatting>
  <conditionalFormatting sqref="F19:H19">
    <cfRule type="cellIs" dxfId="10" priority="11" operator="equal">
      <formula>""</formula>
    </cfRule>
  </conditionalFormatting>
  <conditionalFormatting sqref="F10:J10">
    <cfRule type="cellIs" dxfId="9" priority="15" operator="equal">
      <formula>""</formula>
    </cfRule>
  </conditionalFormatting>
  <conditionalFormatting sqref="G13:J13">
    <cfRule type="cellIs" dxfId="8" priority="13" operator="equal">
      <formula>""</formula>
    </cfRule>
  </conditionalFormatting>
  <conditionalFormatting sqref="I28">
    <cfRule type="cellIs" dxfId="7" priority="9" operator="equal">
      <formula>""</formula>
    </cfRule>
  </conditionalFormatting>
  <conditionalFormatting sqref="J16">
    <cfRule type="cellIs" dxfId="6" priority="12" operator="equal">
      <formula>""</formula>
    </cfRule>
  </conditionalFormatting>
  <conditionalFormatting sqref="L2:M2">
    <cfRule type="cellIs" dxfId="5" priority="20" operator="equal">
      <formula>""</formula>
    </cfRule>
  </conditionalFormatting>
  <conditionalFormatting sqref="N10:Q10">
    <cfRule type="cellIs" dxfId="4" priority="14" operator="equal">
      <formula>""</formula>
    </cfRule>
  </conditionalFormatting>
  <conditionalFormatting sqref="N6:R6">
    <cfRule type="cellIs" dxfId="3" priority="16" operator="equal">
      <formula>""</formula>
    </cfRule>
  </conditionalFormatting>
  <conditionalFormatting sqref="N23:R23">
    <cfRule type="expression" dxfId="2" priority="23">
      <formula>($K$53=3)*($N$23="")</formula>
    </cfRule>
  </conditionalFormatting>
  <conditionalFormatting sqref="O2">
    <cfRule type="cellIs" dxfId="1" priority="19" operator="equal">
      <formula>""</formula>
    </cfRule>
  </conditionalFormatting>
  <conditionalFormatting sqref="Q2">
    <cfRule type="cellIs" dxfId="0" priority="18" operator="equal">
      <formula>""</formula>
    </cfRule>
  </conditionalFormatting>
  <dataValidations count="8">
    <dataValidation type="list" allowBlank="1" showInputMessage="1" showErrorMessage="1" sqref="J16 L16:Q16 G13:J13 G19:H19 N10:Q10" xr:uid="{92B865B2-CD23-4674-9C85-7ABDDF7205F0}">
      <formula1>"0,1,2,3,4,5,6,7,8,9"</formula1>
    </dataValidation>
    <dataValidation type="whole" imeMode="halfAlpha" allowBlank="1" showInputMessage="1" showErrorMessage="1" prompt="半角数字" sqref="Q2" xr:uid="{6589E26C-0D46-46CC-992F-553683B62528}">
      <formula1>1</formula1>
      <formula2>DAY(EOMONTH(DATE($L$2,$O$2,1),0))</formula2>
    </dataValidation>
    <dataValidation type="whole" imeMode="halfAlpha" operator="greaterThanOrEqual" allowBlank="1" showInputMessage="1" showErrorMessage="1" prompt="半角数字" sqref="F28:G28 L2:M2" xr:uid="{948798E5-0CE9-4C02-B03F-F8E960F81C42}">
      <formula1>2025</formula1>
    </dataValidation>
    <dataValidation type="whole" imeMode="halfAlpha" allowBlank="1" showInputMessage="1" showErrorMessage="1" prompt="半角数字" sqref="O2 I28" xr:uid="{E6BAEED1-DDD8-4D7F-8C99-AE261AA49AE3}">
      <formula1>1</formula1>
      <formula2>12</formula2>
    </dataValidation>
    <dataValidation type="custom" imeMode="halfAlpha" allowBlank="1" showInputMessage="1" showErrorMessage="1" prompt="半角数字4桁" sqref="D32:E51" xr:uid="{955A5EE9-29EC-4F4C-99EB-4C33F08225CD}">
      <formula1>(LEN(D32)=4)*(ISERROR(VALUE(D32))=FALSE)*(LEN(D32)=LENB(D32))</formula1>
    </dataValidation>
    <dataValidation type="custom" allowBlank="1" showInputMessage="1" showErrorMessage="1" prompt="半角数字10桁" sqref="K32:O51" xr:uid="{675BF3D8-BE81-477D-B21D-2DBF931D0A76}">
      <formula1>(LEN(K32)=10)*(ISERROR(VALUE(K32))=FALSE)*(LEN(K32)=LENB(K32))</formula1>
    </dataValidation>
    <dataValidation type="list" allowBlank="1" showInputMessage="1" showErrorMessage="1" sqref="F19" xr:uid="{0005A6C5-0A6E-48A5-BA95-A77512C97280}">
      <formula1>"1,4,5,6,7,8"</formula1>
    </dataValidation>
    <dataValidation type="custom" imeMode="halfKatakana" allowBlank="1" showInputMessage="1" showErrorMessage="1" prompt="半角英数カナ" sqref="F25:J25" xr:uid="{CB47108D-A648-4EF2-97A6-3BE3C711591E}">
      <formula1>B53=1</formula1>
    </dataValidation>
  </dataValidations>
  <pageMargins left="0.70866141732283472" right="0.7086614173228347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45720</xdr:rowOff>
                  </from>
                  <to>
                    <xdr:col>7</xdr:col>
                    <xdr:colOff>198120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8</xdr:col>
                    <xdr:colOff>60960</xdr:colOff>
                    <xdr:row>21</xdr:row>
                    <xdr:rowOff>53340</xdr:rowOff>
                  </from>
                  <to>
                    <xdr:col>10</xdr:col>
                    <xdr:colOff>251460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11</xdr:col>
                    <xdr:colOff>30480</xdr:colOff>
                    <xdr:row>21</xdr:row>
                    <xdr:rowOff>30480</xdr:rowOff>
                  </from>
                  <to>
                    <xdr:col>12</xdr:col>
                    <xdr:colOff>266700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6260E5495B974D847FDA28FF0C04DD" ma:contentTypeVersion="10" ma:contentTypeDescription="新しいドキュメントを作成します。" ma:contentTypeScope="" ma:versionID="542a15431b3b68b9be10b38e00923657">
  <xsd:schema xmlns:xsd="http://www.w3.org/2001/XMLSchema" xmlns:xs="http://www.w3.org/2001/XMLSchema" xmlns:p="http://schemas.microsoft.com/office/2006/metadata/properties" xmlns:ns2="52885406-e6e0-469a-bae1-274907ff8eb7" xmlns:ns3="0818254e-c68f-4f91-92bb-edd45eff9a62" targetNamespace="http://schemas.microsoft.com/office/2006/metadata/properties" ma:root="true" ma:fieldsID="f0cbc2e056528828bcca66a094480fae" ns2:_="" ns3:_="">
    <xsd:import namespace="52885406-e6e0-469a-bae1-274907ff8eb7"/>
    <xsd:import namespace="0818254e-c68f-4f91-92bb-edd45eff9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85406-e6e0-469a-bae1-274907ff8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38230f9-c212-4f79-9a29-09fa2a684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8254e-c68f-4f91-92bb-edd45eff9a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7c9d164-0418-48de-ab91-e498c4cbe6d5}" ma:internalName="TaxCatchAll" ma:showField="CatchAllData" ma:web="0818254e-c68f-4f91-92bb-edd45eff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885406-e6e0-469a-bae1-274907ff8eb7">
      <Terms xmlns="http://schemas.microsoft.com/office/infopath/2007/PartnerControls"/>
    </lcf76f155ced4ddcb4097134ff3c332f>
    <TaxCatchAll xmlns="0818254e-c68f-4f91-92bb-edd45eff9a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27F048-1C11-44D6-B553-F2D600BFD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85406-e6e0-469a-bae1-274907ff8eb7"/>
    <ds:schemaRef ds:uri="0818254e-c68f-4f91-92bb-edd45eff9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8FA9B4-5E1A-4E72-8347-1279CBDD5EDD}">
  <ds:schemaRefs>
    <ds:schemaRef ds:uri="http://purl.org/dc/elements/1.1/"/>
    <ds:schemaRef ds:uri="http://purl.org/dc/terms/"/>
    <ds:schemaRef ds:uri="http://schemas.microsoft.com/office/2006/documentManagement/types"/>
    <ds:schemaRef ds:uri="0818254e-c68f-4f91-92bb-edd45eff9a62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52885406-e6e0-469a-bae1-274907ff8eb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E6CFB2-B2E1-4F86-8B44-10EC926ACE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2025-09-06T00:33:11Z</dcterms:created>
  <dcterms:modified xsi:type="dcterms:W3CDTF">2026-04-06T06:17:57Z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0x010100516260E5495B974D847FDA28FF0C04DD</vt:lpwstr>
  </property>
  <property fmtid="{D5CDD505-2E9C-101B-9397-08002B2CF9AE}" pid="3" name="MediaServiceImageTags">
    <vt:lpwstr/>
  </property>
</Properties>
</file>