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X:\山口純毅DL用フォルダ\"/>
    </mc:Choice>
  </mc:AlternateContent>
  <xr:revisionPtr revIDLastSave="0" documentId="13_ncr:1_{AE8D6E6A-6FC4-41B7-8EFB-36FB010B4428}" xr6:coauthVersionLast="47" xr6:coauthVersionMax="47" xr10:uidLastSave="{00000000-0000-0000-0000-000000000000}"/>
  <workbookProtection workbookAlgorithmName="SHA-512" workbookHashValue="/9vQ943n471lrmD+YfZqfr+US6Mx/fo0QSsbO8lWlu9GZXxa8qFrdT7JGNu34QM9F4Aym1XbElGX7H2PU4R0sg==" workbookSaltValue="ph1WYSQo4yPY+LtsxEzoag==" workbookSpinCount="100000" lockStructure="1"/>
  <bookViews>
    <workbookView xWindow="-120" yWindow="-120" windowWidth="20640" windowHeight="11040" xr2:uid="{00000000-000D-0000-FFFF-FFFF00000000}"/>
  </bookViews>
  <sheets>
    <sheet name="（様式Ａ）利用申込書" sheetId="12" r:id="rId1"/>
    <sheet name="【見本】（様式Ａ）利用申込書" sheetId="15" r:id="rId2"/>
    <sheet name="内部管理" sheetId="13" state="hidden" r:id="rId3"/>
    <sheet name="ラベル" sheetId="14" state="hidden" r:id="rId4"/>
  </sheets>
  <definedNames>
    <definedName name="_xlnm.Print_Area" localSheetId="0">'（様式Ａ）利用申込書'!$A$2:$AF$108</definedName>
    <definedName name="_xlnm.Print_Area" localSheetId="1">'【見本】（様式Ａ）利用申込書'!$A$2:$AG$91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3" i="12" l="1"/>
  <c r="R67" i="12" l="1"/>
  <c r="R66" i="12"/>
  <c r="R65" i="12"/>
  <c r="R64" i="12"/>
  <c r="R63" i="12"/>
  <c r="B67" i="12"/>
  <c r="B66" i="12"/>
  <c r="B65" i="12"/>
  <c r="B64" i="12"/>
  <c r="V26" i="15" l="1"/>
  <c r="AK2" i="15"/>
  <c r="AK3" i="15" s="1"/>
  <c r="AK4" i="15" s="1"/>
  <c r="F3" i="15" s="1"/>
  <c r="C46" i="13"/>
  <c r="B46" i="13"/>
  <c r="A46" i="13"/>
  <c r="A43" i="13"/>
  <c r="A37" i="13"/>
  <c r="C25" i="13"/>
  <c r="B25" i="13"/>
  <c r="A25" i="13"/>
  <c r="D28" i="13"/>
  <c r="C28" i="13" s="1"/>
  <c r="A28" i="13" l="1"/>
  <c r="A31" i="13" s="1"/>
  <c r="B31" i="13" s="1"/>
  <c r="B28" i="13"/>
  <c r="C31" i="13" l="1"/>
  <c r="D31" i="13" l="1"/>
  <c r="B34" i="13" s="1"/>
  <c r="A34" i="13" l="1"/>
  <c r="B11" i="13" l="1"/>
  <c r="A11" i="13"/>
  <c r="A8" i="13"/>
  <c r="C5" i="13"/>
  <c r="B5" i="13"/>
  <c r="A5" i="13"/>
  <c r="B14" i="13" l="1"/>
  <c r="D5" i="13"/>
  <c r="C14" i="13" l="1"/>
  <c r="G43" i="12" s="1"/>
  <c r="B40" i="13"/>
  <c r="A14" i="13"/>
  <c r="C43" i="12" s="1"/>
  <c r="AK2" i="12"/>
  <c r="A40" i="13" l="1"/>
  <c r="B37" i="13" s="1"/>
  <c r="AK3" i="12"/>
  <c r="AK4" i="12" s="1"/>
  <c r="F3" i="12" s="1"/>
  <c r="V2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y-tanaka</author>
    <author>Administrator</author>
  </authors>
  <commentList>
    <comment ref="AF2" authorId="0" shapeId="0" xr:uid="{725E3F4B-57BE-49CC-B73A-82A9F0A06DF2}">
      <text>
        <r>
          <rPr>
            <b/>
            <sz val="9"/>
            <color indexed="81"/>
            <rFont val="MS P ゴシック"/>
            <family val="3"/>
            <charset val="128"/>
          </rPr>
          <t>シートにロックをかけているため、入力項目以外を編集する
ことはできません。もしもロック解除PASSをご存知の場合に
おいてもファイル内の行や列の追加や削除等は実施しないよう
ご注意ください。</t>
        </r>
      </text>
    </comment>
    <comment ref="W10" authorId="0" shapeId="0" xr:uid="{B0D3B2BC-17E0-4485-B795-457E737DE0E9}">
      <text>
        <r>
          <rPr>
            <b/>
            <sz val="9"/>
            <color indexed="81"/>
            <rFont val="MS P ゴシック"/>
            <family val="3"/>
            <charset val="128"/>
          </rPr>
          <t>・収納機関名は全角のみで記入してください。</t>
        </r>
        <r>
          <rPr>
            <sz val="9"/>
            <color indexed="81"/>
            <rFont val="MS P ゴシック"/>
            <family val="3"/>
            <charset val="128"/>
          </rPr>
          <t xml:space="preserve">
　</t>
        </r>
        <r>
          <rPr>
            <b/>
            <sz val="9"/>
            <color indexed="81"/>
            <rFont val="MS P ゴシック"/>
            <family val="3"/>
            <charset val="128"/>
          </rPr>
          <t>前株・後株等の表記は㈱㈲等略さない形式で、
　株式会社・有限会社と記入してください。
・地公体様は"都道府県"、"市区町村"を収納機関名
　の末尾に必ず記載してください。</t>
        </r>
      </text>
    </comment>
    <comment ref="W15" authorId="0" shapeId="0" xr:uid="{272D7585-6D0A-4805-9945-E6779755C2E2}">
      <text>
        <r>
          <rPr>
            <b/>
            <sz val="9"/>
            <color indexed="81"/>
            <rFont val="MS P ゴシック"/>
            <family val="3"/>
            <charset val="128"/>
          </rPr>
          <t>元受銀行の銀行コード(半角数字4桁)を記入してください。
地銀関連会社が元受銀行となる場合は、
「親の銀行コード下3桁＋1」の4桁の数字を記入してください。
Ex.親の銀行コードが"0999"の場合"9991"と記入</t>
        </r>
      </text>
    </comment>
    <comment ref="AF24" authorId="0" shapeId="0" xr:uid="{5F50100A-F14D-4B91-B9D0-0FFADFA99580}">
      <text>
        <r>
          <rPr>
            <b/>
            <sz val="9"/>
            <color indexed="81"/>
            <rFont val="MS P ゴシック"/>
            <family val="3"/>
            <charset val="128"/>
          </rPr>
          <t>会社コードのゼロは「</t>
        </r>
        <r>
          <rPr>
            <b/>
            <sz val="9"/>
            <color indexed="81"/>
            <rFont val="Consolas"/>
            <family val="3"/>
          </rPr>
          <t>0</t>
        </r>
        <r>
          <rPr>
            <b/>
            <sz val="9"/>
            <color indexed="81"/>
            <rFont val="MS P ゴシック"/>
            <family val="3"/>
            <charset val="128"/>
          </rPr>
          <t>」オーは「</t>
        </r>
        <r>
          <rPr>
            <b/>
            <sz val="9"/>
            <color indexed="81"/>
            <rFont val="Consolas"/>
            <family val="3"/>
          </rPr>
          <t>O</t>
        </r>
        <r>
          <rPr>
            <b/>
            <sz val="9"/>
            <color indexed="81"/>
            <rFont val="MS P ゴシック"/>
            <family val="3"/>
            <charset val="128"/>
          </rPr>
          <t>」と表示されます。</t>
        </r>
      </text>
    </comment>
    <comment ref="V27" authorId="1" shapeId="0" xr:uid="{00000000-0006-0000-0000-000001000000}">
      <text>
        <r>
          <rPr>
            <b/>
            <sz val="9"/>
            <color indexed="81"/>
            <rFont val="MS P ゴシック"/>
            <family val="3"/>
            <charset val="128"/>
          </rPr>
          <t>・社名変更、解約、利用目的の追加/変更　等は「その他」に概要を記載願います。</t>
        </r>
      </text>
    </comment>
    <comment ref="N31" authorId="0" shapeId="0" xr:uid="{C2277CCA-CB03-4111-BA0C-D0186B58B879}">
      <text>
        <r>
          <rPr>
            <b/>
            <sz val="9"/>
            <color indexed="81"/>
            <rFont val="MS P ゴシック"/>
            <family val="3"/>
            <charset val="128"/>
          </rPr>
          <t>口座振替の受付以外の目的の場合、こちらの欄に利用目的の詳細を記載願います。</t>
        </r>
      </text>
    </comment>
    <comment ref="V40" authorId="0" shapeId="0" xr:uid="{7BA6B12E-A381-4421-9826-87FCA8F2D667}">
      <text>
        <r>
          <rPr>
            <b/>
            <sz val="9"/>
            <color indexed="81"/>
            <rFont val="MS P ゴシック"/>
            <family val="3"/>
            <charset val="128"/>
          </rPr>
          <t>＜JAバンクお申込みに伴う注意事項＞
・JAバンクの口座振替契約が「法人IBデータ伝送委託者契約」の場合、Web口振受付の対象外となるため、
　お申込みを受け付けることができません。お申込みの前にJAバンクの口座振替契約の内容をご確認いただきますよう、
　お願いいたします。</t>
        </r>
      </text>
    </comment>
    <comment ref="V43" authorId="0" shapeId="0" xr:uid="{F0B54FDF-0EE8-4595-9347-F0EF63A39841}">
      <text>
        <r>
          <rPr>
            <b/>
            <sz val="9"/>
            <color indexed="81"/>
            <rFont val="MS P ゴシック"/>
            <family val="3"/>
            <charset val="128"/>
          </rPr>
          <t xml:space="preserve">＜JAバンクサービス開始日の設定基準＞
・サービス開始日は年４回（1,4,7,10月）の1日に設定され、下記例のルールで、申込日を基準に自動設定されます。
</t>
        </r>
        <r>
          <rPr>
            <sz val="9"/>
            <color indexed="81"/>
            <rFont val="MS P ゴシック"/>
            <family val="3"/>
            <charset val="128"/>
          </rPr>
          <t xml:space="preserve"> 　　　申込日（例）　　　　　　　　　サービス開始日（例）　　　　
①2026年6月6日～2026年9月5日　　⇒　　　2027年1月1日
②2026年9月6日～2026年12月5日　 ⇒　　　2027年4月1日
③2026年12月6日～2027年3月5日　 ⇒　　　2027年7月1日
④2027年3月6日～2027年6月5日　　⇒　　　2027年10月1日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y-tanaka</author>
    <author>Administrator</author>
  </authors>
  <commentList>
    <comment ref="W15" authorId="0" shapeId="0" xr:uid="{43710A3F-FC13-453B-8488-6A470EC91D48}">
      <text>
        <r>
          <rPr>
            <b/>
            <sz val="9"/>
            <color indexed="81"/>
            <rFont val="MS P ゴシック"/>
            <family val="3"/>
            <charset val="128"/>
          </rPr>
          <t>元受銀行の銀行コード(半角数字4桁)を記入してください。
地銀関連会社が元受銀行となる場合は、
「親の銀行コード下3桁＋1」の4桁の数字を記入してください。
Ex.親の銀行コードが"0999"の場合"9991"と記入</t>
        </r>
      </text>
    </comment>
    <comment ref="V27" authorId="1" shapeId="0" xr:uid="{F8560DC4-9CAC-49DB-8F0E-B6E1B00592FF}">
      <text>
        <r>
          <rPr>
            <b/>
            <sz val="9"/>
            <color indexed="81"/>
            <rFont val="MS P ゴシック"/>
            <family val="3"/>
            <charset val="128"/>
          </rPr>
          <t>・社名変更、解約、利用目的の追加/変更　等は「その他」に概要を記載願います。</t>
        </r>
      </text>
    </comment>
    <comment ref="N31" authorId="0" shapeId="0" xr:uid="{CB4AEF8F-33F7-49A8-85E2-AF4D21E063D2}">
      <text>
        <r>
          <rPr>
            <b/>
            <sz val="9"/>
            <color indexed="81"/>
            <rFont val="MS P ゴシック"/>
            <family val="3"/>
            <charset val="128"/>
          </rPr>
          <t>口座振替の受付以外の目的の場合、こちらの欄に利用目的の詳細を記載願います。</t>
        </r>
      </text>
    </comment>
    <comment ref="V43" authorId="0" shapeId="0" xr:uid="{59A92847-7021-4BDA-B3FF-20DAF8C31FEE}">
      <text>
        <r>
          <rPr>
            <b/>
            <sz val="9"/>
            <color indexed="81"/>
            <rFont val="MS P ゴシック"/>
            <family val="3"/>
            <charset val="128"/>
          </rPr>
          <t xml:space="preserve">＜JAバンクサービス開始日の設定基準＞
・サービス開始日は年４回（1,4,7,10月）の1日に設定され、下記例のルールで、申込日を基準に自動設定されます。
</t>
        </r>
        <r>
          <rPr>
            <sz val="9"/>
            <color indexed="81"/>
            <rFont val="MS P ゴシック"/>
            <family val="3"/>
            <charset val="128"/>
          </rPr>
          <t xml:space="preserve"> 　　　申込日（例）　　　　　　　　　サービス開始日（例）　　　　
①2026年6月6日～2026年9月5日　　⇒　　　2027年1月1日
②2026年9月6日～2026年12月5日　 ⇒　　　2027年4月1日
③2026年12月6日～2027年3月5日　 ⇒　　　2027年7月1日
④2027年3月6日～2027年6月5日　　⇒　　　2027年10月1日</t>
        </r>
      </text>
    </comment>
  </commentList>
</comments>
</file>

<file path=xl/sharedStrings.xml><?xml version="1.0" encoding="utf-8"?>
<sst xmlns="http://schemas.openxmlformats.org/spreadsheetml/2006/main" count="751" uniqueCount="510">
  <si>
    <t>日</t>
    <rPh sb="0" eb="1">
      <t>ニチ</t>
    </rPh>
    <phoneticPr fontId="1"/>
  </si>
  <si>
    <t>月</t>
    <rPh sb="0" eb="1">
      <t>ツキ</t>
    </rPh>
    <phoneticPr fontId="1"/>
  </si>
  <si>
    <t>年</t>
    <rPh sb="0" eb="1">
      <t>ネン</t>
    </rPh>
    <phoneticPr fontId="1"/>
  </si>
  <si>
    <t>部署名</t>
    <rPh sb="0" eb="2">
      <t>ブショ</t>
    </rPh>
    <rPh sb="2" eb="3">
      <t>メイ</t>
    </rPh>
    <phoneticPr fontId="1"/>
  </si>
  <si>
    <t>担当責任者</t>
    <rPh sb="0" eb="2">
      <t>タントウ</t>
    </rPh>
    <rPh sb="2" eb="5">
      <t>セキニンシャ</t>
    </rPh>
    <phoneticPr fontId="1"/>
  </si>
  <si>
    <t>担当者</t>
    <rPh sb="0" eb="3">
      <t>タントウシャ</t>
    </rPh>
    <phoneticPr fontId="1"/>
  </si>
  <si>
    <t>電話番号</t>
    <rPh sb="0" eb="2">
      <t>デンワ</t>
    </rPh>
    <rPh sb="2" eb="4">
      <t>バンゴウ</t>
    </rPh>
    <phoneticPr fontId="1"/>
  </si>
  <si>
    <t>記</t>
    <rPh sb="0" eb="1">
      <t>キ</t>
    </rPh>
    <phoneticPr fontId="1"/>
  </si>
  <si>
    <t>○所在地</t>
    <rPh sb="1" eb="4">
      <t>ショザイチ</t>
    </rPh>
    <phoneticPr fontId="1"/>
  </si>
  <si>
    <t>○代表者</t>
    <rPh sb="1" eb="4">
      <t>ダイヒョウシャ</t>
    </rPh>
    <phoneticPr fontId="1"/>
  </si>
  <si>
    <t>○ＵＲＬ</t>
    <phoneticPr fontId="1"/>
  </si>
  <si>
    <t>：</t>
    <phoneticPr fontId="1"/>
  </si>
  <si>
    <t>□</t>
  </si>
  <si>
    <t>□</t>
    <phoneticPr fontId="1"/>
  </si>
  <si>
    <t>新規利用申込み</t>
    <rPh sb="0" eb="2">
      <t>シンキ</t>
    </rPh>
    <rPh sb="2" eb="4">
      <t>リヨウ</t>
    </rPh>
    <rPh sb="4" eb="6">
      <t>モウシコ</t>
    </rPh>
    <phoneticPr fontId="1"/>
  </si>
  <si>
    <t>・</t>
    <phoneticPr fontId="1"/>
  </si>
  <si>
    <t>提携銀行追加</t>
    <rPh sb="0" eb="2">
      <t>テイケイ</t>
    </rPh>
    <rPh sb="2" eb="4">
      <t>ギンコウ</t>
    </rPh>
    <rPh sb="4" eb="6">
      <t>ツイカ</t>
    </rPh>
    <phoneticPr fontId="1"/>
  </si>
  <si>
    <t>☑</t>
    <phoneticPr fontId="1"/>
  </si>
  <si>
    <t>その他（</t>
    <rPh sb="2" eb="3">
      <t>ホカ</t>
    </rPh>
    <phoneticPr fontId="1"/>
  </si>
  <si>
    <t>）</t>
    <phoneticPr fontId="1"/>
  </si>
  <si>
    <r>
      <t>顧客向け提供開始日</t>
    </r>
    <r>
      <rPr>
        <vertAlign val="superscript"/>
        <sz val="11"/>
        <color theme="1"/>
        <rFont val="ＭＳ 明朝"/>
        <family val="1"/>
        <charset val="128"/>
      </rPr>
      <t>(注2)</t>
    </r>
    <rPh sb="0" eb="2">
      <t>コキャク</t>
    </rPh>
    <rPh sb="2" eb="3">
      <t>ム</t>
    </rPh>
    <rPh sb="4" eb="6">
      <t>テイキョウ</t>
    </rPh>
    <rPh sb="6" eb="9">
      <t>カイシビ</t>
    </rPh>
    <rPh sb="10" eb="11">
      <t>チュウ</t>
    </rPh>
    <phoneticPr fontId="1"/>
  </si>
  <si>
    <t>（別紙）</t>
    <rPh sb="1" eb="3">
      <t>ベッシ</t>
    </rPh>
    <phoneticPr fontId="1"/>
  </si>
  <si>
    <t>提携銀行名</t>
    <rPh sb="0" eb="2">
      <t>テイケイ</t>
    </rPh>
    <rPh sb="2" eb="4">
      <t>ギンコウ</t>
    </rPh>
    <rPh sb="4" eb="5">
      <t>メイ</t>
    </rPh>
    <phoneticPr fontId="1"/>
  </si>
  <si>
    <t>:</t>
    <phoneticPr fontId="1"/>
  </si>
  <si>
    <t>ご提出期限</t>
    <phoneticPr fontId="1"/>
  </si>
  <si>
    <t>（該当する区分に☑を入れてください）</t>
    <rPh sb="5" eb="7">
      <t>クブン</t>
    </rPh>
    <rPh sb="10" eb="11">
      <t>イ</t>
    </rPh>
    <phoneticPr fontId="1"/>
  </si>
  <si>
    <t>（別紙）提携銀行一覧のとおり</t>
    <rPh sb="1" eb="3">
      <t>ベッシ</t>
    </rPh>
    <rPh sb="4" eb="6">
      <t>テイケイ</t>
    </rPh>
    <rPh sb="6" eb="8">
      <t>ギンコウ</t>
    </rPh>
    <rPh sb="8" eb="10">
      <t>イチラン</t>
    </rPh>
    <phoneticPr fontId="1"/>
  </si>
  <si>
    <t>○業種</t>
    <rPh sb="1" eb="2">
      <t>ギョウ</t>
    </rPh>
    <rPh sb="2" eb="3">
      <t>タネ</t>
    </rPh>
    <phoneticPr fontId="1"/>
  </si>
  <si>
    <t>宛</t>
    <rPh sb="0" eb="1">
      <t>アテ</t>
    </rPh>
    <phoneticPr fontId="1"/>
  </si>
  <si>
    <t>(収納機関)→(元受)→(CNS)→(提携)</t>
    <rPh sb="1" eb="3">
      <t>シュウノウ</t>
    </rPh>
    <rPh sb="3" eb="5">
      <t>キカン</t>
    </rPh>
    <rPh sb="8" eb="10">
      <t>モトウケ</t>
    </rPh>
    <rPh sb="19" eb="21">
      <t>テイケイ</t>
    </rPh>
    <phoneticPr fontId="18"/>
  </si>
  <si>
    <t>（様式Ａ（ライト））</t>
    <rPh sb="1" eb="3">
      <t>ヨウシキ</t>
    </rPh>
    <phoneticPr fontId="1"/>
  </si>
  <si>
    <t>以上</t>
    <rPh sb="0" eb="2">
      <t>イジョウ</t>
    </rPh>
    <phoneticPr fontId="1"/>
  </si>
  <si>
    <t>5日</t>
    <rPh sb="1" eb="2">
      <t>ニチ</t>
    </rPh>
    <phoneticPr fontId="1"/>
  </si>
  <si>
    <t>Ｗｅｂ口振受付サービス・ライト 利用申込書</t>
    <phoneticPr fontId="1"/>
  </si>
  <si>
    <t>株式会社●●（元受銀行名称）</t>
    <phoneticPr fontId="1"/>
  </si>
  <si>
    <t>地銀ネットワークサービス㈱　宛</t>
    <rPh sb="0" eb="2">
      <t>チギン</t>
    </rPh>
    <rPh sb="14" eb="15">
      <t>アテ</t>
    </rPh>
    <phoneticPr fontId="1"/>
  </si>
  <si>
    <t>他の元受銀行に申し込んでいないことに同意する</t>
    <rPh sb="0" eb="1">
      <t>タ</t>
    </rPh>
    <rPh sb="2" eb="6">
      <t>モトウケギンコウ</t>
    </rPh>
    <rPh sb="7" eb="8">
      <t>モウ</t>
    </rPh>
    <rPh sb="9" eb="10">
      <t>コ</t>
    </rPh>
    <rPh sb="18" eb="20">
      <t>ドウイ</t>
    </rPh>
    <phoneticPr fontId="1"/>
  </si>
  <si>
    <t>月</t>
    <rPh sb="0" eb="1">
      <t>ガツ</t>
    </rPh>
    <phoneticPr fontId="1"/>
  </si>
  <si>
    <t>★引き続き、「（様式Ｂ）商用登録情報申請書」を記載願います。</t>
    <rPh sb="1" eb="2">
      <t>ヒ</t>
    </rPh>
    <rPh sb="3" eb="4">
      <t>ツヅ</t>
    </rPh>
    <rPh sb="8" eb="10">
      <t>ヨウシキ</t>
    </rPh>
    <rPh sb="23" eb="25">
      <t>キサイ</t>
    </rPh>
    <rPh sb="25" eb="26">
      <t>ネガ</t>
    </rPh>
    <phoneticPr fontId="1"/>
  </si>
  <si>
    <t>＜当行および提携銀行・全国信用協同組合連合会・地銀ﾈｯﾄﾜｰｸｻｰﾋﾞｽ㈱における個人情報の取扱いについて＞
ご記入いただいた個人情報は、次の目的のために利用させていただきます。
・本人確認
・本サービスに関する連絡、照会等</t>
    <rPh sb="1" eb="3">
      <t>トウコウ</t>
    </rPh>
    <rPh sb="6" eb="10">
      <t>テイケイギンコウ</t>
    </rPh>
    <rPh sb="11" eb="22">
      <t>ゼンコクシンヨウキョウドウクミアイレンゴウカイ</t>
    </rPh>
    <rPh sb="23" eb="25">
      <t>チギン</t>
    </rPh>
    <rPh sb="41" eb="43">
      <t>コジン</t>
    </rPh>
    <rPh sb="43" eb="45">
      <t>ジョウホウ</t>
    </rPh>
    <rPh sb="46" eb="48">
      <t>トリアツカ</t>
    </rPh>
    <rPh sb="56" eb="58">
      <t>キニュウ</t>
    </rPh>
    <rPh sb="63" eb="65">
      <t>コジン</t>
    </rPh>
    <rPh sb="65" eb="67">
      <t>ジョウホウ</t>
    </rPh>
    <rPh sb="69" eb="70">
      <t>ツギ</t>
    </rPh>
    <rPh sb="71" eb="73">
      <t>モクテキ</t>
    </rPh>
    <rPh sb="77" eb="79">
      <t>リヨウ</t>
    </rPh>
    <rPh sb="91" eb="93">
      <t>ホンニン</t>
    </rPh>
    <rPh sb="93" eb="95">
      <t>カクニン</t>
    </rPh>
    <rPh sb="97" eb="98">
      <t>ホン</t>
    </rPh>
    <rPh sb="103" eb="104">
      <t>カン</t>
    </rPh>
    <rPh sb="106" eb="108">
      <t>レンラク</t>
    </rPh>
    <rPh sb="109" eb="111">
      <t>ショウカイ</t>
    </rPh>
    <rPh sb="111" eb="112">
      <t>トウ</t>
    </rPh>
    <phoneticPr fontId="1"/>
  </si>
  <si>
    <t>別紙記載の提携銀行　宛</t>
    <rPh sb="0" eb="2">
      <t>ベッシ</t>
    </rPh>
    <rPh sb="2" eb="4">
      <t>キサイ</t>
    </rPh>
    <phoneticPr fontId="1"/>
  </si>
  <si>
    <r>
      <t>＜提携銀行一覧</t>
    </r>
    <r>
      <rPr>
        <sz val="14"/>
        <color theme="1"/>
        <rFont val="ＭＳ 明朝"/>
        <family val="1"/>
        <charset val="128"/>
      </rPr>
      <t>＞</t>
    </r>
    <rPh sb="1" eb="3">
      <t>テイケイ</t>
    </rPh>
    <rPh sb="3" eb="5">
      <t>ギンコウ</t>
    </rPh>
    <rPh sb="5" eb="7">
      <t>イチラン</t>
    </rPh>
    <phoneticPr fontId="1"/>
  </si>
  <si>
    <t>銀行ｺｰﾄﾞ</t>
    <phoneticPr fontId="1"/>
  </si>
  <si>
    <t>No</t>
    <phoneticPr fontId="1"/>
  </si>
  <si>
    <t>(注2)顧客向けに本サービスを提供開始する日付（サービス利用開始日と異なる場合のみ記入）※任意項目</t>
    <rPh sb="1" eb="2">
      <t>チュウ</t>
    </rPh>
    <rPh sb="4" eb="6">
      <t>コキャク</t>
    </rPh>
    <rPh sb="6" eb="7">
      <t>ム</t>
    </rPh>
    <rPh sb="9" eb="10">
      <t>ホン</t>
    </rPh>
    <rPh sb="15" eb="17">
      <t>テイキョウ</t>
    </rPh>
    <rPh sb="17" eb="19">
      <t>カイシ</t>
    </rPh>
    <rPh sb="21" eb="23">
      <t>ヒヅケ</t>
    </rPh>
    <rPh sb="28" eb="30">
      <t>リヨウ</t>
    </rPh>
    <rPh sb="30" eb="33">
      <t>カイシビ</t>
    </rPh>
    <rPh sb="34" eb="35">
      <t>コト</t>
    </rPh>
    <rPh sb="37" eb="39">
      <t>バアイ</t>
    </rPh>
    <rPh sb="41" eb="43">
      <t>キニュウ</t>
    </rPh>
    <rPh sb="45" eb="47">
      <t>ニンイ</t>
    </rPh>
    <rPh sb="47" eb="49">
      <t>コウモク</t>
    </rPh>
    <phoneticPr fontId="1"/>
  </si>
  <si>
    <t>未定</t>
    <rPh sb="0" eb="2">
      <t>ミテイ</t>
    </rPh>
    <phoneticPr fontId="1"/>
  </si>
  <si>
    <t>２．申込区分</t>
    <rPh sb="2" eb="4">
      <t>モウシコミ</t>
    </rPh>
    <rPh sb="4" eb="6">
      <t>クブン</t>
    </rPh>
    <phoneticPr fontId="1"/>
  </si>
  <si>
    <t>○収納機関会社コード</t>
    <rPh sb="1" eb="3">
      <t>シュウノウ</t>
    </rPh>
    <rPh sb="3" eb="5">
      <t>キカン</t>
    </rPh>
    <rPh sb="5" eb="7">
      <t>カイシャ</t>
    </rPh>
    <phoneticPr fontId="1"/>
  </si>
  <si>
    <t>A</t>
    <phoneticPr fontId="1"/>
  </si>
  <si>
    <t>A固定</t>
    <rPh sb="1" eb="3">
      <t>コテイ</t>
    </rPh>
    <phoneticPr fontId="1"/>
  </si>
  <si>
    <t>元受銀行固定</t>
    <rPh sb="0" eb="2">
      <t>モトウケ</t>
    </rPh>
    <rPh sb="2" eb="4">
      <t>ギンコウ</t>
    </rPh>
    <rPh sb="4" eb="6">
      <t>コテイ</t>
    </rPh>
    <phoneticPr fontId="1"/>
  </si>
  <si>
    <t>収納機関単位</t>
    <rPh sb="0" eb="2">
      <t>シュウノウ</t>
    </rPh>
    <rPh sb="2" eb="4">
      <t>キカン</t>
    </rPh>
    <rPh sb="4" eb="6">
      <t>タンイ</t>
    </rPh>
    <phoneticPr fontId="1"/>
  </si>
  <si>
    <t>申込みする</t>
    <rPh sb="0" eb="2">
      <t>モウシコ</t>
    </rPh>
    <phoneticPr fontId="1"/>
  </si>
  <si>
    <t>年</t>
    <rPh sb="0" eb="1">
      <t>ネン</t>
    </rPh>
    <phoneticPr fontId="1"/>
  </si>
  <si>
    <t>月</t>
    <rPh sb="0" eb="1">
      <t>ツキ</t>
    </rPh>
    <phoneticPr fontId="1"/>
  </si>
  <si>
    <t>日</t>
    <rPh sb="0" eb="1">
      <t>ニチ</t>
    </rPh>
    <phoneticPr fontId="1"/>
  </si>
  <si>
    <t>申込書区分</t>
    <rPh sb="0" eb="2">
      <t>モウシコ</t>
    </rPh>
    <rPh sb="2" eb="3">
      <t>ショ</t>
    </rPh>
    <rPh sb="3" eb="5">
      <t>クブン</t>
    </rPh>
    <phoneticPr fontId="1"/>
  </si>
  <si>
    <t>その他</t>
    <rPh sb="2" eb="3">
      <t>ホカ</t>
    </rPh>
    <phoneticPr fontId="1"/>
  </si>
  <si>
    <t>申請区分</t>
    <rPh sb="0" eb="2">
      <t>シンセイ</t>
    </rPh>
    <rPh sb="2" eb="4">
      <t>クブン</t>
    </rPh>
    <phoneticPr fontId="1"/>
  </si>
  <si>
    <t>農協申込ビット</t>
    <rPh sb="0" eb="2">
      <t>ノウキョウ</t>
    </rPh>
    <rPh sb="2" eb="4">
      <t>モウシコ</t>
    </rPh>
    <phoneticPr fontId="1"/>
  </si>
  <si>
    <t>申込年</t>
    <rPh sb="0" eb="2">
      <t>モウシコ</t>
    </rPh>
    <rPh sb="2" eb="3">
      <t>ネン</t>
    </rPh>
    <phoneticPr fontId="1"/>
  </si>
  <si>
    <t>申込月日</t>
    <rPh sb="0" eb="2">
      <t>モウシコ</t>
    </rPh>
    <rPh sb="2" eb="3">
      <t>ツキ</t>
    </rPh>
    <rPh sb="3" eb="4">
      <t>ヒ</t>
    </rPh>
    <phoneticPr fontId="1"/>
  </si>
  <si>
    <t>変換後年</t>
    <rPh sb="0" eb="3">
      <t>ヘンカンゴ</t>
    </rPh>
    <rPh sb="3" eb="4">
      <t>ネン</t>
    </rPh>
    <phoneticPr fontId="1"/>
  </si>
  <si>
    <t>変換区分</t>
    <rPh sb="0" eb="2">
      <t>ヘンカン</t>
    </rPh>
    <rPh sb="2" eb="4">
      <t>クブン</t>
    </rPh>
    <phoneticPr fontId="1"/>
  </si>
  <si>
    <t>変換後月</t>
    <rPh sb="0" eb="2">
      <t>ヘンカン</t>
    </rPh>
    <rPh sb="2" eb="3">
      <t>ゴ</t>
    </rPh>
    <rPh sb="3" eb="4">
      <t>ツキ</t>
    </rPh>
    <phoneticPr fontId="1"/>
  </si>
  <si>
    <t>01</t>
    <phoneticPr fontId="1"/>
  </si>
  <si>
    <t>02</t>
    <phoneticPr fontId="1"/>
  </si>
  <si>
    <t>03</t>
    <phoneticPr fontId="1"/>
  </si>
  <si>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</si>
  <si>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</si>
  <si>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</si>
  <si>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</si>
  <si>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</si>
  <si>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</si>
  <si>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</si>
  <si>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</si>
  <si>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</si>
  <si>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</si>
  <si>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</si>
  <si>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</si>
  <si>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</si>
  <si>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</si>
  <si>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</si>
  <si>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</si>
  <si>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</si>
  <si>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</si>
  <si>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</si>
  <si>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</si>
  <si>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</si>
  <si>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</si>
  <si>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</si>
  <si>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</si>
  <si>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</si>
  <si>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</si>
  <si>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</si>
  <si>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</si>
  <si>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＜変換ルール＞</t>
    <rPh sb="1" eb="3">
      <t>ヘンカン</t>
    </rPh>
    <phoneticPr fontId="1"/>
  </si>
  <si>
    <t>①申込日が6/6～9/5：申込日翌年1月開始「変換区分"1"」</t>
    <rPh sb="1" eb="3">
      <t>モウシコ</t>
    </rPh>
    <rPh sb="3" eb="4">
      <t>ヒ</t>
    </rPh>
    <rPh sb="13" eb="15">
      <t>モウシコ</t>
    </rPh>
    <rPh sb="15" eb="16">
      <t>ヒ</t>
    </rPh>
    <rPh sb="16" eb="18">
      <t>ヨクネン</t>
    </rPh>
    <rPh sb="19" eb="20">
      <t>ガツ</t>
    </rPh>
    <rPh sb="20" eb="22">
      <t>カイシ</t>
    </rPh>
    <rPh sb="23" eb="25">
      <t>ヘンカン</t>
    </rPh>
    <rPh sb="25" eb="27">
      <t>クブン</t>
    </rPh>
    <phoneticPr fontId="1"/>
  </si>
  <si>
    <t>②申込日が9/6～12/5：申込日翌年4月開始「変換区分"2"」</t>
    <rPh sb="24" eb="26">
      <t>ヘンカン</t>
    </rPh>
    <rPh sb="26" eb="28">
      <t>クブン</t>
    </rPh>
    <phoneticPr fontId="1"/>
  </si>
  <si>
    <t>③申込日が12/6～12/31：申込日翌年7月開始「変換区分"3"」</t>
    <rPh sb="26" eb="28">
      <t>ヘンカン</t>
    </rPh>
    <rPh sb="28" eb="30">
      <t>クブン</t>
    </rPh>
    <phoneticPr fontId="1"/>
  </si>
  <si>
    <t>④申込日が1/1～3/5：申込日当年7月開始「変換区分"4"」</t>
    <rPh sb="13" eb="15">
      <t>モウシコ</t>
    </rPh>
    <rPh sb="15" eb="16">
      <t>ヒ</t>
    </rPh>
    <rPh sb="16" eb="18">
      <t>トウネン</t>
    </rPh>
    <rPh sb="19" eb="20">
      <t>ガツ</t>
    </rPh>
    <rPh sb="20" eb="22">
      <t>カイシ</t>
    </rPh>
    <rPh sb="23" eb="25">
      <t>ヘンカン</t>
    </rPh>
    <rPh sb="25" eb="27">
      <t>クブン</t>
    </rPh>
    <phoneticPr fontId="1"/>
  </si>
  <si>
    <t>⑤申込日が3/6～翌6/5：申込日当年10月開始「変換区分"5"」</t>
    <rPh sb="9" eb="10">
      <t>ヨク</t>
    </rPh>
    <rPh sb="14" eb="16">
      <t>モウシコ</t>
    </rPh>
    <rPh sb="16" eb="17">
      <t>ヒ</t>
    </rPh>
    <rPh sb="17" eb="19">
      <t>トウネン</t>
    </rPh>
    <rPh sb="21" eb="22">
      <t>ガツ</t>
    </rPh>
    <rPh sb="22" eb="24">
      <t>カイシ</t>
    </rPh>
    <rPh sb="25" eb="27">
      <t>ヘンカン</t>
    </rPh>
    <rPh sb="27" eb="29">
      <t>クブン</t>
    </rPh>
    <phoneticPr fontId="1"/>
  </si>
  <si>
    <t>01</t>
    <phoneticPr fontId="1"/>
  </si>
  <si>
    <t>６．利用申込みする提携銀行</t>
    <rPh sb="2" eb="4">
      <t>リヨウ</t>
    </rPh>
    <rPh sb="4" eb="6">
      <t>モウシコ</t>
    </rPh>
    <rPh sb="9" eb="11">
      <t>テイケイ</t>
    </rPh>
    <rPh sb="11" eb="13">
      <t>ギンコウ</t>
    </rPh>
    <phoneticPr fontId="1"/>
  </si>
  <si>
    <t>01</t>
    <phoneticPr fontId="1"/>
  </si>
  <si>
    <t>02</t>
    <phoneticPr fontId="1"/>
  </si>
  <si>
    <t>03</t>
    <phoneticPr fontId="1"/>
  </si>
  <si>
    <t>開始年</t>
    <rPh sb="0" eb="2">
      <t>カイシ</t>
    </rPh>
    <rPh sb="2" eb="3">
      <t>ドシ</t>
    </rPh>
    <phoneticPr fontId="1"/>
  </si>
  <si>
    <t>開始月</t>
    <rPh sb="0" eb="2">
      <t>カイシ</t>
    </rPh>
    <rPh sb="2" eb="3">
      <t>ツキ</t>
    </rPh>
    <phoneticPr fontId="1"/>
  </si>
  <si>
    <t>開始日</t>
    <rPh sb="0" eb="2">
      <t>カイシ</t>
    </rPh>
    <rPh sb="2" eb="3">
      <t>ヒ</t>
    </rPh>
    <phoneticPr fontId="1"/>
  </si>
  <si>
    <t>本日年</t>
    <rPh sb="0" eb="2">
      <t>ホンジツ</t>
    </rPh>
    <rPh sb="2" eb="3">
      <t>ネン</t>
    </rPh>
    <phoneticPr fontId="1"/>
  </si>
  <si>
    <t>本日月</t>
    <rPh sb="0" eb="2">
      <t>ホンジツ</t>
    </rPh>
    <rPh sb="2" eb="3">
      <t>ツキ</t>
    </rPh>
    <phoneticPr fontId="1"/>
  </si>
  <si>
    <t>本日日</t>
    <rPh sb="0" eb="2">
      <t>ホンジツ</t>
    </rPh>
    <rPh sb="2" eb="3">
      <t>ヒ</t>
    </rPh>
    <phoneticPr fontId="1"/>
  </si>
  <si>
    <t>本日年月日</t>
    <rPh sb="0" eb="2">
      <t>ホンジツ</t>
    </rPh>
    <rPh sb="2" eb="5">
      <t>ネンガッピ</t>
    </rPh>
    <phoneticPr fontId="1"/>
  </si>
  <si>
    <t>年差</t>
    <rPh sb="0" eb="1">
      <t>ネン</t>
    </rPh>
    <rPh sb="1" eb="2">
      <t>サ</t>
    </rPh>
    <phoneticPr fontId="1"/>
  </si>
  <si>
    <t>変換後開始月</t>
    <rPh sb="0" eb="2">
      <t>ヘンカン</t>
    </rPh>
    <rPh sb="2" eb="3">
      <t>ゴ</t>
    </rPh>
    <rPh sb="3" eb="5">
      <t>カイシ</t>
    </rPh>
    <rPh sb="5" eb="6">
      <t>ツキ</t>
    </rPh>
    <phoneticPr fontId="1"/>
  </si>
  <si>
    <t>月差</t>
    <rPh sb="0" eb="1">
      <t>ツキ</t>
    </rPh>
    <rPh sb="1" eb="2">
      <t>サ</t>
    </rPh>
    <phoneticPr fontId="1"/>
  </si>
  <si>
    <t>変換前登録月</t>
    <rPh sb="0" eb="2">
      <t>ヘンカン</t>
    </rPh>
    <rPh sb="2" eb="3">
      <t>マエ</t>
    </rPh>
    <rPh sb="3" eb="5">
      <t>トウロク</t>
    </rPh>
    <rPh sb="5" eb="6">
      <t>ツキ</t>
    </rPh>
    <phoneticPr fontId="1"/>
  </si>
  <si>
    <t>登録年</t>
    <rPh sb="0" eb="2">
      <t>トウロク</t>
    </rPh>
    <rPh sb="2" eb="3">
      <t>ネン</t>
    </rPh>
    <phoneticPr fontId="1"/>
  </si>
  <si>
    <t>登録月</t>
    <rPh sb="0" eb="2">
      <t>トウロク</t>
    </rPh>
    <rPh sb="2" eb="3">
      <t>ツキ</t>
    </rPh>
    <phoneticPr fontId="1"/>
  </si>
  <si>
    <t>登録日</t>
    <rPh sb="0" eb="2">
      <t>トウロク</t>
    </rPh>
    <rPh sb="2" eb="3">
      <t>ヒ</t>
    </rPh>
    <phoneticPr fontId="1"/>
  </si>
  <si>
    <t>15</t>
    <phoneticPr fontId="1"/>
  </si>
  <si>
    <t>＜ホームページへの掲載について＞</t>
    <rPh sb="9" eb="11">
      <t>ケイサイ</t>
    </rPh>
    <phoneticPr fontId="1"/>
  </si>
  <si>
    <t>掲載しない</t>
    <rPh sb="0" eb="2">
      <t>ケイサイ</t>
    </rPh>
    <phoneticPr fontId="1"/>
  </si>
  <si>
    <t>（</t>
    <phoneticPr fontId="1"/>
  </si>
  <si>
    <t>日　以降、掲載可　）</t>
    <rPh sb="0" eb="1">
      <t>ニチ</t>
    </rPh>
    <rPh sb="2" eb="4">
      <t>イコウ</t>
    </rPh>
    <rPh sb="5" eb="7">
      <t>ケイサイ</t>
    </rPh>
    <rPh sb="7" eb="8">
      <t>カ</t>
    </rPh>
    <phoneticPr fontId="1"/>
  </si>
  <si>
    <t>収納機関名</t>
    <rPh sb="0" eb="2">
      <t>シュウノウ</t>
    </rPh>
    <rPh sb="2" eb="4">
      <t>キカン</t>
    </rPh>
    <rPh sb="4" eb="5">
      <t>メイ</t>
    </rPh>
    <phoneticPr fontId="1"/>
  </si>
  <si>
    <t>口座振替の受付</t>
    <rPh sb="0" eb="2">
      <t>コウザ</t>
    </rPh>
    <rPh sb="2" eb="4">
      <t>フリカエ</t>
    </rPh>
    <rPh sb="5" eb="7">
      <t>ウケツケ</t>
    </rPh>
    <phoneticPr fontId="1"/>
  </si>
  <si>
    <t>その他（</t>
    <rPh sb="2" eb="3">
      <t>ホカ</t>
    </rPh>
    <phoneticPr fontId="1"/>
  </si>
  <si>
    <t>）</t>
    <phoneticPr fontId="1"/>
  </si>
  <si>
    <t>掲載を希望する</t>
    <rPh sb="0" eb="2">
      <t>ケイサイ</t>
    </rPh>
    <rPh sb="3" eb="5">
      <t>キボウ</t>
    </rPh>
    <phoneticPr fontId="1"/>
  </si>
  <si>
    <t>【ご留意事項】
提携銀行のホームページ上への掲載については、各行ごとに掲載可否の判断、および掲載時期が異なりますので、あらかじめご了承願います。</t>
    <rPh sb="2" eb="4">
      <t>リュウイ</t>
    </rPh>
    <rPh sb="4" eb="6">
      <t>ジコウ</t>
    </rPh>
    <rPh sb="8" eb="10">
      <t>テイケイ</t>
    </rPh>
    <rPh sb="10" eb="12">
      <t>ギンコウ</t>
    </rPh>
    <rPh sb="19" eb="20">
      <t>ウエ</t>
    </rPh>
    <rPh sb="22" eb="24">
      <t>ケイサイ</t>
    </rPh>
    <rPh sb="30" eb="31">
      <t>カク</t>
    </rPh>
    <rPh sb="31" eb="32">
      <t>コウ</t>
    </rPh>
    <rPh sb="35" eb="37">
      <t>ケイサイ</t>
    </rPh>
    <rPh sb="37" eb="39">
      <t>カヒ</t>
    </rPh>
    <rPh sb="40" eb="42">
      <t>ハンダン</t>
    </rPh>
    <rPh sb="46" eb="48">
      <t>ケイサイ</t>
    </rPh>
    <rPh sb="48" eb="50">
      <t>ジキ</t>
    </rPh>
    <rPh sb="51" eb="52">
      <t>コト</t>
    </rPh>
    <rPh sb="65" eb="67">
      <t>リョウショウ</t>
    </rPh>
    <rPh sb="67" eb="68">
      <t>ネガ</t>
    </rPh>
    <phoneticPr fontId="1"/>
  </si>
  <si>
    <t>３．利用目的</t>
    <rPh sb="2" eb="4">
      <t>リヨウ</t>
    </rPh>
    <rPh sb="4" eb="6">
      <t>モクテキ</t>
    </rPh>
    <phoneticPr fontId="1"/>
  </si>
  <si>
    <t>４．予定日程</t>
    <rPh sb="2" eb="4">
      <t>ヨテイ</t>
    </rPh>
    <rPh sb="4" eb="6">
      <t>ニッテイ</t>
    </rPh>
    <phoneticPr fontId="1"/>
  </si>
  <si>
    <r>
      <t>サービス開始日</t>
    </r>
    <r>
      <rPr>
        <vertAlign val="superscript"/>
        <sz val="11"/>
        <color theme="1"/>
        <rFont val="ＭＳ 明朝"/>
        <family val="1"/>
        <charset val="128"/>
      </rPr>
      <t>(注1)</t>
    </r>
    <rPh sb="4" eb="7">
      <t>カイシビ</t>
    </rPh>
    <rPh sb="8" eb="9">
      <t>チュウ</t>
    </rPh>
    <phoneticPr fontId="1"/>
  </si>
  <si>
    <r>
      <t>２．掲載日について</t>
    </r>
    <r>
      <rPr>
        <sz val="10"/>
        <rFont val="ＭＳ Ｐゴシック"/>
        <family val="3"/>
        <charset val="128"/>
      </rPr>
      <t>【１．で「掲載を希望する」を選択した場合、必須】</t>
    </r>
    <rPh sb="2" eb="4">
      <t>ケイサイ</t>
    </rPh>
    <rPh sb="4" eb="5">
      <t>ヒ</t>
    </rPh>
    <rPh sb="14" eb="16">
      <t>ケイサイ</t>
    </rPh>
    <rPh sb="17" eb="19">
      <t>キボウ</t>
    </rPh>
    <rPh sb="23" eb="25">
      <t>センタク</t>
    </rPh>
    <rPh sb="27" eb="29">
      <t>バアイ</t>
    </rPh>
    <phoneticPr fontId="1"/>
  </si>
  <si>
    <t>※初年度のみの特殊運用</t>
    <rPh sb="1" eb="4">
      <t>ショネンド</t>
    </rPh>
    <rPh sb="7" eb="9">
      <t>トクシュ</t>
    </rPh>
    <rPh sb="9" eb="11">
      <t>ウンヨウ</t>
    </rPh>
    <phoneticPr fontId="1"/>
  </si>
  <si>
    <t>⑥申込日が2025/8/6～2025/9/5：申込日2026年4月開始「変換区分"2"」</t>
    <rPh sb="1" eb="3">
      <t>モウシコミ</t>
    </rPh>
    <rPh sb="3" eb="4">
      <t>ヒ</t>
    </rPh>
    <rPh sb="23" eb="25">
      <t>モウシコミ</t>
    </rPh>
    <rPh sb="25" eb="26">
      <t>ヒ</t>
    </rPh>
    <rPh sb="30" eb="31">
      <t>ネン</t>
    </rPh>
    <rPh sb="32" eb="33">
      <t>ガツ</t>
    </rPh>
    <rPh sb="33" eb="35">
      <t>カイシ</t>
    </rPh>
    <rPh sb="36" eb="38">
      <t>ヘンカン</t>
    </rPh>
    <rPh sb="38" eb="40">
      <t>クブン</t>
    </rPh>
    <phoneticPr fontId="1"/>
  </si>
  <si>
    <t>※本項目は右上にご記入いただいた申込日を基準に</t>
    <phoneticPr fontId="1"/>
  </si>
  <si>
    <t>　自動で設定されます。</t>
    <phoneticPr fontId="1"/>
  </si>
  <si>
    <r>
      <t>５．JAバンクの申込み</t>
    </r>
    <r>
      <rPr>
        <sz val="9"/>
        <color theme="1"/>
        <rFont val="ＭＳ 明朝"/>
        <family val="1"/>
        <charset val="128"/>
      </rPr>
      <t>（お申込みの場合は以下に☑を入れてください）</t>
    </r>
    <rPh sb="8" eb="10">
      <t>モウシコ</t>
    </rPh>
    <rPh sb="13" eb="15">
      <t>モウシコ</t>
    </rPh>
    <rPh sb="17" eb="19">
      <t>バアイ</t>
    </rPh>
    <rPh sb="20" eb="22">
      <t>イカ</t>
    </rPh>
    <rPh sb="25" eb="26">
      <t>イ</t>
    </rPh>
    <phoneticPr fontId="1"/>
  </si>
  <si>
    <t>JAバンク</t>
    <phoneticPr fontId="1"/>
  </si>
  <si>
    <t>JAバンク　サービス利用開始日</t>
    <rPh sb="10" eb="12">
      <t>リヨウ</t>
    </rPh>
    <rPh sb="12" eb="14">
      <t>カイシ</t>
    </rPh>
    <rPh sb="14" eb="15">
      <t>ヒ</t>
    </rPh>
    <phoneticPr fontId="1"/>
  </si>
  <si>
    <t>(注1)本サービスを利用開始する日付。または、提携銀行を追加・変更等する日付を記載願います。※必須項目
　　 JAバンクのみをお申込みいただく場合は、以下のJAバンク　サービス開始日の日付を記載願います。</t>
    <rPh sb="1" eb="2">
      <t>チュウ</t>
    </rPh>
    <rPh sb="4" eb="5">
      <t>ホン</t>
    </rPh>
    <rPh sb="10" eb="12">
      <t>リヨウ</t>
    </rPh>
    <rPh sb="12" eb="14">
      <t>カイシ</t>
    </rPh>
    <rPh sb="16" eb="18">
      <t>ヒヅケ</t>
    </rPh>
    <rPh sb="23" eb="27">
      <t>テイケイギンコウ</t>
    </rPh>
    <rPh sb="28" eb="30">
      <t>ツイカ</t>
    </rPh>
    <rPh sb="31" eb="33">
      <t>ヘンコウ</t>
    </rPh>
    <rPh sb="33" eb="34">
      <t>トウ</t>
    </rPh>
    <rPh sb="36" eb="38">
      <t>ヒヅケ</t>
    </rPh>
    <rPh sb="39" eb="41">
      <t>キサイ</t>
    </rPh>
    <rPh sb="41" eb="42">
      <t>ネガ</t>
    </rPh>
    <rPh sb="47" eb="49">
      <t>ヒッス</t>
    </rPh>
    <rPh sb="49" eb="51">
      <t>コウモク</t>
    </rPh>
    <rPh sb="64" eb="66">
      <t>モウシコ</t>
    </rPh>
    <rPh sb="71" eb="73">
      <t>バアイ</t>
    </rPh>
    <rPh sb="75" eb="77">
      <t>イカ</t>
    </rPh>
    <rPh sb="88" eb="90">
      <t>カイシ</t>
    </rPh>
    <rPh sb="90" eb="91">
      <t>ヒ</t>
    </rPh>
    <rPh sb="92" eb="94">
      <t>ヒヅケ</t>
    </rPh>
    <rPh sb="95" eb="97">
      <t>キサイ</t>
    </rPh>
    <rPh sb="97" eb="98">
      <t>ネガ</t>
    </rPh>
    <phoneticPr fontId="1"/>
  </si>
  <si>
    <t>銀行申込なしビット</t>
    <rPh sb="0" eb="2">
      <t>ギンコウ</t>
    </rPh>
    <rPh sb="2" eb="4">
      <t>モウシコミ</t>
    </rPh>
    <phoneticPr fontId="1"/>
  </si>
  <si>
    <t>JA登録年</t>
    <rPh sb="2" eb="4">
      <t>トウロク</t>
    </rPh>
    <rPh sb="4" eb="5">
      <t>ネン</t>
    </rPh>
    <phoneticPr fontId="1"/>
  </si>
  <si>
    <t>JA登録月</t>
    <rPh sb="2" eb="4">
      <t>トウロク</t>
    </rPh>
    <rPh sb="4" eb="5">
      <t>ツキ</t>
    </rPh>
    <phoneticPr fontId="1"/>
  </si>
  <si>
    <t>JA登録日</t>
    <rPh sb="2" eb="4">
      <t>トウロク</t>
    </rPh>
    <rPh sb="4" eb="5">
      <t>ヒ</t>
    </rPh>
    <phoneticPr fontId="1"/>
  </si>
  <si>
    <t>15</t>
    <phoneticPr fontId="1"/>
  </si>
  <si>
    <t>JA登録日同一ビット</t>
    <rPh sb="2" eb="4">
      <t>トウロク</t>
    </rPh>
    <rPh sb="4" eb="5">
      <t>ヒ</t>
    </rPh>
    <rPh sb="5" eb="7">
      <t>ドウイツ</t>
    </rPh>
    <phoneticPr fontId="1"/>
  </si>
  <si>
    <t>提携銀行HP掲載ビット</t>
    <rPh sb="0" eb="2">
      <t>テイケイ</t>
    </rPh>
    <rPh sb="2" eb="4">
      <t>ギンコウ</t>
    </rPh>
    <rPh sb="6" eb="8">
      <t>ケイサイ</t>
    </rPh>
    <phoneticPr fontId="1"/>
  </si>
  <si>
    <t>HP掲載希望年</t>
    <rPh sb="2" eb="4">
      <t>ケイサイ</t>
    </rPh>
    <rPh sb="4" eb="6">
      <t>キボウ</t>
    </rPh>
    <rPh sb="6" eb="7">
      <t>ネン</t>
    </rPh>
    <phoneticPr fontId="1"/>
  </si>
  <si>
    <t>HP掲載希望月</t>
    <rPh sb="2" eb="4">
      <t>ケイサイ</t>
    </rPh>
    <rPh sb="4" eb="6">
      <t>キボウ</t>
    </rPh>
    <rPh sb="6" eb="7">
      <t>ツキ</t>
    </rPh>
    <phoneticPr fontId="1"/>
  </si>
  <si>
    <t>HP掲載希望日</t>
    <rPh sb="2" eb="4">
      <t>ケイサイ</t>
    </rPh>
    <rPh sb="4" eb="6">
      <t>キボウ</t>
    </rPh>
    <rPh sb="6" eb="7">
      <t>ヒ</t>
    </rPh>
    <phoneticPr fontId="1"/>
  </si>
  <si>
    <t>元受銀行コード：</t>
    <rPh sb="0" eb="2">
      <t>モトウケ</t>
    </rPh>
    <rPh sb="2" eb="4">
      <t>ギンコウ</t>
    </rPh>
    <phoneticPr fontId="1"/>
  </si>
  <si>
    <t>１．当収納機関の概要</t>
    <rPh sb="2" eb="3">
      <t>トウ</t>
    </rPh>
    <rPh sb="3" eb="5">
      <t>シュウノウ</t>
    </rPh>
    <rPh sb="5" eb="7">
      <t>キカン</t>
    </rPh>
    <rPh sb="8" eb="10">
      <t>ガイヨウ</t>
    </rPh>
    <phoneticPr fontId="1"/>
  </si>
  <si>
    <r>
      <t>＜お申込みいただく際の諸条件＞
【サービスの概要】
○Ｗｅｂ口振受付サービス・ライト(以下、｢本サービス｣といいます)は、収納機関と口座振替収納事務に関する契約(契約名称の如何を問わず、収納機関から提携銀行に対して代金の収納事務の取扱いを委託している契約)を締結している提携銀行の普通預金口座を持つ顧客が、パソコン</t>
    </r>
    <r>
      <rPr>
        <sz val="8"/>
        <rFont val="ＭＳ ゴシック"/>
        <family val="3"/>
        <charset val="128"/>
      </rPr>
      <t>またはスマートフォン等</t>
    </r>
    <r>
      <rPr>
        <sz val="8"/>
        <color theme="1"/>
        <rFont val="ＭＳ ゴシック"/>
        <family val="3"/>
        <charset val="128"/>
      </rPr>
      <t>を介して、インターネット上に必要な情報を入力し、口座振替手続を行うサービスです。
○本サービスは、各提携銀行が、ＣＮＳとＣＮＳから委託を受けた者が運営する情報ネットワークシステムを通じて提供いたします。
【対価の支払い】
○収納機関と別紙に掲げる提携銀行の間においては、本サービスの提供に関し、手数料等の金銭の支払義務はお互い生じません。
【本サービスで提供する情報の取扱いに関する注意事項】
○収納機関の顧客が開設している各提携銀行の普通預金口座を対象に、顧客の了承なく本サービスが第三者により利用され、その結果、顧客が損害を被った場合、収納機関の責任において対応いただき、提携銀行は一切の責任を負いません。</t>
    </r>
    <rPh sb="2" eb="4">
      <t>モウシコ</t>
    </rPh>
    <rPh sb="9" eb="10">
      <t>サイ</t>
    </rPh>
    <rPh sb="11" eb="14">
      <t>ショジョウケン</t>
    </rPh>
    <rPh sb="61" eb="65">
      <t>シュウノウキカン</t>
    </rPh>
    <rPh sb="149" eb="151">
      <t>コキャク</t>
    </rPh>
    <phoneticPr fontId="1"/>
  </si>
  <si>
    <t>当収納機関は、貴行および提携銀行のホームページ掲載について、下記のとおり申込みます。</t>
    <rPh sb="1" eb="3">
      <t>シュウノウ</t>
    </rPh>
    <rPh sb="3" eb="5">
      <t>キカン</t>
    </rPh>
    <phoneticPr fontId="1"/>
  </si>
  <si>
    <t>１．収納機関名の掲載について</t>
    <rPh sb="6" eb="7">
      <t>メイ</t>
    </rPh>
    <rPh sb="8" eb="10">
      <t>ケイサイ</t>
    </rPh>
    <phoneticPr fontId="1"/>
  </si>
  <si>
    <t>①元受銀行（当行）ホームページへ収納機関名を</t>
    <rPh sb="1" eb="3">
      <t>モトウケ</t>
    </rPh>
    <rPh sb="3" eb="5">
      <t>ギンコウ</t>
    </rPh>
    <rPh sb="6" eb="8">
      <t>トウコウ</t>
    </rPh>
    <rPh sb="20" eb="21">
      <t>メイ</t>
    </rPh>
    <phoneticPr fontId="1"/>
  </si>
  <si>
    <t>②提携銀行ホームページへ収納機関名を</t>
    <rPh sb="1" eb="3">
      <t>テイケイ</t>
    </rPh>
    <rPh sb="3" eb="5">
      <t>ギンコウ</t>
    </rPh>
    <rPh sb="16" eb="17">
      <t>メイ</t>
    </rPh>
    <phoneticPr fontId="1"/>
  </si>
  <si>
    <t>元受銀行担当者が、元受銀行管理画面から発行</t>
    <rPh sb="0" eb="2">
      <t>モトウケ</t>
    </rPh>
    <rPh sb="2" eb="4">
      <t>ギンコウ</t>
    </rPh>
    <rPh sb="4" eb="7">
      <t>タントウシャ</t>
    </rPh>
    <rPh sb="9" eb="11">
      <t>モトウケ</t>
    </rPh>
    <rPh sb="11" eb="13">
      <t>ギンコウ</t>
    </rPh>
    <rPh sb="13" eb="15">
      <t>カンリ</t>
    </rPh>
    <rPh sb="15" eb="17">
      <t>ガメン</t>
    </rPh>
    <rPh sb="19" eb="21">
      <t>ハッコウ</t>
    </rPh>
    <phoneticPr fontId="1"/>
  </si>
  <si>
    <t>のうえ、記入してください（半角数字各セル1桁）。</t>
    <rPh sb="4" eb="6">
      <t>キニュウ</t>
    </rPh>
    <rPh sb="13" eb="15">
      <t>ハンカク</t>
    </rPh>
    <rPh sb="15" eb="17">
      <t>スウジ</t>
    </rPh>
    <rPh sb="17" eb="18">
      <t>カク</t>
    </rPh>
    <rPh sb="21" eb="22">
      <t>ケタ</t>
    </rPh>
    <phoneticPr fontId="1"/>
  </si>
  <si>
    <t>※半角数字4桁。元受銀行ご担当者様がご記入ください。</t>
    <rPh sb="19" eb="21">
      <t>キニュウ</t>
    </rPh>
    <phoneticPr fontId="1"/>
  </si>
  <si>
    <t>当収納機関は、Ｗｅｂ口振受付サービス・ライトの利用にあたり、貴行、地銀ネットワークサービス株式会社（以下、「ＣＮＳ」といいます）および別紙に掲げる各提携銀行に対し、下記のとおり本書末尾の諸条件件の下で申し込みます。なお、本申込書は、「Web口振受付サービス・ライト利用規約」に同意して提出するものです。</t>
    <phoneticPr fontId="1"/>
  </si>
  <si>
    <t>地銀商事株式会社</t>
    <rPh sb="0" eb="2">
      <t>チギン</t>
    </rPh>
    <rPh sb="2" eb="4">
      <t>ショウジ</t>
    </rPh>
    <rPh sb="4" eb="6">
      <t>カブシキ</t>
    </rPh>
    <rPh sb="6" eb="8">
      <t>カイシャ</t>
    </rPh>
    <phoneticPr fontId="1"/>
  </si>
  <si>
    <t>営業部</t>
    <rPh sb="0" eb="2">
      <t>エイギョウ</t>
    </rPh>
    <rPh sb="2" eb="3">
      <t>ブ</t>
    </rPh>
    <phoneticPr fontId="1"/>
  </si>
  <si>
    <t>地銀　太郎</t>
    <rPh sb="0" eb="2">
      <t>チギン</t>
    </rPh>
    <rPh sb="3" eb="5">
      <t>タロウ</t>
    </rPh>
    <phoneticPr fontId="1"/>
  </si>
  <si>
    <t>地銀　花子</t>
    <rPh sb="0" eb="2">
      <t>チギン</t>
    </rPh>
    <rPh sb="3" eb="5">
      <t>ハナコ</t>
    </rPh>
    <phoneticPr fontId="1"/>
  </si>
  <si>
    <t>99-9999-9999</t>
    <phoneticPr fontId="1"/>
  </si>
  <si>
    <t>0999</t>
    <phoneticPr fontId="1"/>
  </si>
  <si>
    <t>東京都中央区日本橋４－６－７　日本橋日銀通りビル５階</t>
    <rPh sb="0" eb="2">
      <t>トウキョウ</t>
    </rPh>
    <rPh sb="2" eb="3">
      <t>ト</t>
    </rPh>
    <rPh sb="3" eb="5">
      <t>チュウオウ</t>
    </rPh>
    <rPh sb="5" eb="6">
      <t>ク</t>
    </rPh>
    <rPh sb="6" eb="9">
      <t>ニホンバシ</t>
    </rPh>
    <rPh sb="15" eb="18">
      <t>ニホンバシ</t>
    </rPh>
    <rPh sb="18" eb="20">
      <t>ニチギン</t>
    </rPh>
    <rPh sb="20" eb="21">
      <t>ドオ</t>
    </rPh>
    <rPh sb="25" eb="26">
      <t>カイ</t>
    </rPh>
    <phoneticPr fontId="1"/>
  </si>
  <si>
    <t>地銀　一郎</t>
    <rPh sb="0" eb="2">
      <t>チギン</t>
    </rPh>
    <rPh sb="3" eb="5">
      <t>イチロウ</t>
    </rPh>
    <phoneticPr fontId="1"/>
  </si>
  <si>
    <t>卸売業</t>
    <rPh sb="0" eb="3">
      <t>オロシウリギョウ</t>
    </rPh>
    <phoneticPr fontId="1"/>
  </si>
  <si>
    <t>https://www.sample.co.jp</t>
    <phoneticPr fontId="1"/>
  </si>
  <si>
    <t>☑</t>
  </si>
  <si>
    <t>01</t>
  </si>
  <si>
    <t>0116</t>
    <phoneticPr fontId="1"/>
  </si>
  <si>
    <t>北海道銀行</t>
    <rPh sb="0" eb="3">
      <t>ホッカイドウ</t>
    </rPh>
    <rPh sb="3" eb="5">
      <t>ギンコウ</t>
    </rPh>
    <phoneticPr fontId="1"/>
  </si>
  <si>
    <t>0117</t>
    <phoneticPr fontId="1"/>
  </si>
  <si>
    <t>青森みちのく銀行</t>
    <rPh sb="0" eb="2">
      <t>アオモリ</t>
    </rPh>
    <rPh sb="6" eb="8">
      <t>ギンコウ</t>
    </rPh>
    <phoneticPr fontId="1"/>
  </si>
  <si>
    <t>0119</t>
    <phoneticPr fontId="1"/>
  </si>
  <si>
    <t>秋田銀行</t>
    <rPh sb="0" eb="2">
      <t>アキタ</t>
    </rPh>
    <rPh sb="2" eb="4">
      <t>ギンコウ</t>
    </rPh>
    <phoneticPr fontId="1"/>
  </si>
  <si>
    <t>2083</t>
    <phoneticPr fontId="1"/>
  </si>
  <si>
    <t>北群信用組合</t>
    <rPh sb="0" eb="1">
      <t>キタ</t>
    </rPh>
    <rPh sb="1" eb="2">
      <t>グン</t>
    </rPh>
    <rPh sb="2" eb="4">
      <t>シンヨウ</t>
    </rPh>
    <rPh sb="4" eb="6">
      <t>クミアイ</t>
    </rPh>
    <phoneticPr fontId="1"/>
  </si>
  <si>
    <t>料金等名称</t>
    <rPh sb="0" eb="2">
      <t>リョウキン</t>
    </rPh>
    <rPh sb="2" eb="3">
      <t>トウ</t>
    </rPh>
    <rPh sb="3" eb="5">
      <t>メイショウ</t>
    </rPh>
    <phoneticPr fontId="1"/>
  </si>
  <si>
    <t>部署名</t>
    <rPh sb="0" eb="3">
      <t>ブショメイ</t>
    </rPh>
    <phoneticPr fontId="1"/>
  </si>
  <si>
    <t>北都銀行</t>
    <rPh sb="0" eb="2">
      <t>ホクト</t>
    </rPh>
    <rPh sb="2" eb="4">
      <t>ギンコウ</t>
    </rPh>
    <phoneticPr fontId="1"/>
  </si>
  <si>
    <t>荘内銀行</t>
    <rPh sb="0" eb="2">
      <t>ショウナイ</t>
    </rPh>
    <rPh sb="2" eb="4">
      <t>ギンコウ</t>
    </rPh>
    <phoneticPr fontId="1"/>
  </si>
  <si>
    <t>山形銀行</t>
    <rPh sb="0" eb="2">
      <t>ヤマガタ</t>
    </rPh>
    <rPh sb="2" eb="4">
      <t>ギンコウ</t>
    </rPh>
    <phoneticPr fontId="1"/>
  </si>
  <si>
    <t>岩手銀行</t>
    <rPh sb="0" eb="2">
      <t>イワテ</t>
    </rPh>
    <rPh sb="2" eb="4">
      <t>ギンコウ</t>
    </rPh>
    <phoneticPr fontId="1"/>
  </si>
  <si>
    <t>東北銀行</t>
    <rPh sb="0" eb="2">
      <t>トウホク</t>
    </rPh>
    <rPh sb="2" eb="4">
      <t>ギンコウ</t>
    </rPh>
    <phoneticPr fontId="1"/>
  </si>
  <si>
    <t>七十七銀行</t>
    <rPh sb="0" eb="3">
      <t>７７</t>
    </rPh>
    <rPh sb="3" eb="5">
      <t>ギンコウ</t>
    </rPh>
    <phoneticPr fontId="1"/>
  </si>
  <si>
    <t>東邦銀行</t>
    <rPh sb="0" eb="2">
      <t>トウホウ</t>
    </rPh>
    <rPh sb="2" eb="4">
      <t>ギンコウ</t>
    </rPh>
    <phoneticPr fontId="1"/>
  </si>
  <si>
    <t>群馬銀行</t>
    <rPh sb="0" eb="2">
      <t>グンマ</t>
    </rPh>
    <rPh sb="2" eb="4">
      <t>ギンコウ</t>
    </rPh>
    <phoneticPr fontId="1"/>
  </si>
  <si>
    <t>足利銀行</t>
    <rPh sb="0" eb="2">
      <t>アシカガ</t>
    </rPh>
    <rPh sb="2" eb="4">
      <t>ギンコウ</t>
    </rPh>
    <phoneticPr fontId="1"/>
  </si>
  <si>
    <t>常陽銀行</t>
    <rPh sb="0" eb="2">
      <t>ジョウヨウ</t>
    </rPh>
    <rPh sb="2" eb="4">
      <t>ギンコウ</t>
    </rPh>
    <phoneticPr fontId="1"/>
  </si>
  <si>
    <t>筑波銀行</t>
    <rPh sb="0" eb="2">
      <t>ツクバ</t>
    </rPh>
    <rPh sb="2" eb="4">
      <t>ギンコウ</t>
    </rPh>
    <phoneticPr fontId="1"/>
  </si>
  <si>
    <t>武蔵野銀行</t>
    <rPh sb="0" eb="3">
      <t>ムサシノ</t>
    </rPh>
    <rPh sb="3" eb="5">
      <t>ギンコウ</t>
    </rPh>
    <phoneticPr fontId="1"/>
  </si>
  <si>
    <t>千葉銀行</t>
    <rPh sb="0" eb="2">
      <t>チバ</t>
    </rPh>
    <rPh sb="2" eb="4">
      <t>ギンコウ</t>
    </rPh>
    <phoneticPr fontId="1"/>
  </si>
  <si>
    <t>千葉興業銀行</t>
    <rPh sb="0" eb="2">
      <t>チバ</t>
    </rPh>
    <rPh sb="2" eb="4">
      <t>コウギョウ</t>
    </rPh>
    <rPh sb="4" eb="6">
      <t>ギンコウ</t>
    </rPh>
    <phoneticPr fontId="1"/>
  </si>
  <si>
    <t>きらぼし銀行</t>
    <rPh sb="4" eb="6">
      <t>ギンコウ</t>
    </rPh>
    <phoneticPr fontId="1"/>
  </si>
  <si>
    <t>横浜銀行</t>
    <rPh sb="0" eb="2">
      <t>ヨコハマ</t>
    </rPh>
    <rPh sb="2" eb="4">
      <t>ギンコウ</t>
    </rPh>
    <phoneticPr fontId="1"/>
  </si>
  <si>
    <t>第四北越銀行</t>
    <rPh sb="0" eb="2">
      <t>ダイシ</t>
    </rPh>
    <rPh sb="2" eb="4">
      <t>ホクエツ</t>
    </rPh>
    <rPh sb="4" eb="6">
      <t>ギンコウ</t>
    </rPh>
    <phoneticPr fontId="1"/>
  </si>
  <si>
    <t>山梨中央銀行</t>
    <rPh sb="0" eb="2">
      <t>ヤマナシ</t>
    </rPh>
    <rPh sb="2" eb="4">
      <t>チュウオウ</t>
    </rPh>
    <rPh sb="4" eb="6">
      <t>ギンコウ</t>
    </rPh>
    <phoneticPr fontId="1"/>
  </si>
  <si>
    <t>八十二長野銀行</t>
    <rPh sb="0" eb="3">
      <t>８２</t>
    </rPh>
    <rPh sb="3" eb="5">
      <t>ナガノ</t>
    </rPh>
    <rPh sb="5" eb="7">
      <t>ギンコウ</t>
    </rPh>
    <phoneticPr fontId="1"/>
  </si>
  <si>
    <t>北陸銀行</t>
    <rPh sb="0" eb="2">
      <t>ホクリク</t>
    </rPh>
    <rPh sb="2" eb="4">
      <t>ギンコウ</t>
    </rPh>
    <phoneticPr fontId="1"/>
  </si>
  <si>
    <t>富山銀行</t>
    <rPh sb="0" eb="2">
      <t>トヤマ</t>
    </rPh>
    <rPh sb="2" eb="4">
      <t>ギンコウ</t>
    </rPh>
    <phoneticPr fontId="1"/>
  </si>
  <si>
    <t>北國銀行</t>
    <rPh sb="0" eb="2">
      <t>ホッコク</t>
    </rPh>
    <rPh sb="2" eb="4">
      <t>ギンコウ</t>
    </rPh>
    <phoneticPr fontId="1"/>
  </si>
  <si>
    <t>福井銀行</t>
    <rPh sb="0" eb="2">
      <t>フクイ</t>
    </rPh>
    <rPh sb="2" eb="4">
      <t>ギンコウ</t>
    </rPh>
    <phoneticPr fontId="1"/>
  </si>
  <si>
    <t>静岡銀行</t>
    <rPh sb="0" eb="2">
      <t>シズオカ</t>
    </rPh>
    <rPh sb="2" eb="4">
      <t>ギンコウ</t>
    </rPh>
    <phoneticPr fontId="1"/>
  </si>
  <si>
    <t>スルガ銀行</t>
    <rPh sb="3" eb="5">
      <t>ギンコウ</t>
    </rPh>
    <phoneticPr fontId="1"/>
  </si>
  <si>
    <t>清水銀行</t>
    <rPh sb="0" eb="2">
      <t>シミズ</t>
    </rPh>
    <rPh sb="2" eb="4">
      <t>ギンコウ</t>
    </rPh>
    <phoneticPr fontId="1"/>
  </si>
  <si>
    <t>大垣共立銀行</t>
    <rPh sb="0" eb="2">
      <t>オオガキ</t>
    </rPh>
    <rPh sb="2" eb="4">
      <t>キョウリツ</t>
    </rPh>
    <rPh sb="4" eb="6">
      <t>ギンコウ</t>
    </rPh>
    <phoneticPr fontId="1"/>
  </si>
  <si>
    <t>十六銀行</t>
    <rPh sb="0" eb="2">
      <t>１６</t>
    </rPh>
    <rPh sb="2" eb="4">
      <t>ギンコウ</t>
    </rPh>
    <phoneticPr fontId="1"/>
  </si>
  <si>
    <t>三十三銀行</t>
    <rPh sb="0" eb="3">
      <t>33</t>
    </rPh>
    <rPh sb="3" eb="5">
      <t>ギンコウ</t>
    </rPh>
    <phoneticPr fontId="1"/>
  </si>
  <si>
    <t>百五銀行</t>
    <rPh sb="0" eb="2">
      <t>１０５</t>
    </rPh>
    <rPh sb="2" eb="4">
      <t>ギンコウ</t>
    </rPh>
    <phoneticPr fontId="1"/>
  </si>
  <si>
    <t>滋賀銀行</t>
    <rPh sb="0" eb="2">
      <t>シガ</t>
    </rPh>
    <rPh sb="2" eb="4">
      <t>ギンコウ</t>
    </rPh>
    <phoneticPr fontId="1"/>
  </si>
  <si>
    <t>京都銀行</t>
    <rPh sb="0" eb="2">
      <t>キョウト</t>
    </rPh>
    <rPh sb="2" eb="4">
      <t>ギンコウ</t>
    </rPh>
    <phoneticPr fontId="1"/>
  </si>
  <si>
    <t>池田泉州銀行</t>
    <rPh sb="0" eb="2">
      <t>イケダ</t>
    </rPh>
    <rPh sb="2" eb="4">
      <t>センシュウ</t>
    </rPh>
    <rPh sb="4" eb="6">
      <t>ギンコウ</t>
    </rPh>
    <phoneticPr fontId="1"/>
  </si>
  <si>
    <t>南都銀行</t>
    <rPh sb="0" eb="2">
      <t>ナント</t>
    </rPh>
    <rPh sb="2" eb="4">
      <t>ギンコウ</t>
    </rPh>
    <rPh sb="3" eb="4">
      <t>チュウギン</t>
    </rPh>
    <phoneticPr fontId="1"/>
  </si>
  <si>
    <t>紀陽銀行</t>
    <rPh sb="0" eb="2">
      <t>キヨウ</t>
    </rPh>
    <rPh sb="2" eb="4">
      <t>ギンコウ</t>
    </rPh>
    <phoneticPr fontId="1"/>
  </si>
  <si>
    <t>但馬銀行</t>
    <rPh sb="0" eb="2">
      <t>タジマ</t>
    </rPh>
    <rPh sb="2" eb="4">
      <t>ギンコウ</t>
    </rPh>
    <phoneticPr fontId="1"/>
  </si>
  <si>
    <t>鳥取銀行</t>
    <rPh sb="0" eb="2">
      <t>トットリ</t>
    </rPh>
    <rPh sb="2" eb="4">
      <t>ギンコウ</t>
    </rPh>
    <phoneticPr fontId="1"/>
  </si>
  <si>
    <t>山陰合同銀行</t>
    <rPh sb="0" eb="2">
      <t>サンイン</t>
    </rPh>
    <rPh sb="2" eb="4">
      <t>ゴウドウ</t>
    </rPh>
    <rPh sb="4" eb="6">
      <t>ギンコウ</t>
    </rPh>
    <phoneticPr fontId="1"/>
  </si>
  <si>
    <t>中国銀行</t>
    <rPh sb="0" eb="2">
      <t>チュウゴク</t>
    </rPh>
    <rPh sb="2" eb="4">
      <t>ギンコウ</t>
    </rPh>
    <phoneticPr fontId="1"/>
  </si>
  <si>
    <t>広島銀行</t>
    <rPh sb="0" eb="2">
      <t>ヒロシマ</t>
    </rPh>
    <rPh sb="2" eb="4">
      <t>ギンコウ</t>
    </rPh>
    <phoneticPr fontId="1"/>
  </si>
  <si>
    <t>山口銀行</t>
    <rPh sb="0" eb="2">
      <t>ヤマグチ</t>
    </rPh>
    <rPh sb="2" eb="4">
      <t>ギンコウ</t>
    </rPh>
    <phoneticPr fontId="1"/>
  </si>
  <si>
    <t>阿波銀行</t>
    <rPh sb="0" eb="2">
      <t>アワ</t>
    </rPh>
    <rPh sb="2" eb="4">
      <t>ギンコウ</t>
    </rPh>
    <phoneticPr fontId="1"/>
  </si>
  <si>
    <t>百十四銀行</t>
    <rPh sb="0" eb="3">
      <t>１１４</t>
    </rPh>
    <rPh sb="3" eb="5">
      <t>ギンコウ</t>
    </rPh>
    <phoneticPr fontId="1"/>
  </si>
  <si>
    <t>伊予銀行</t>
    <rPh sb="0" eb="2">
      <t>イヨ</t>
    </rPh>
    <rPh sb="2" eb="4">
      <t>ギンコウ</t>
    </rPh>
    <phoneticPr fontId="1"/>
  </si>
  <si>
    <t>四国銀行</t>
    <rPh sb="0" eb="2">
      <t>シコク</t>
    </rPh>
    <rPh sb="2" eb="4">
      <t>ギンコウ</t>
    </rPh>
    <phoneticPr fontId="1"/>
  </si>
  <si>
    <t>福岡銀行</t>
    <rPh sb="0" eb="2">
      <t>フクオカ</t>
    </rPh>
    <rPh sb="2" eb="4">
      <t>ギンコウ</t>
    </rPh>
    <phoneticPr fontId="1"/>
  </si>
  <si>
    <t>筑邦銀行</t>
    <rPh sb="0" eb="2">
      <t>チクホウ</t>
    </rPh>
    <rPh sb="2" eb="4">
      <t>ギンコウ</t>
    </rPh>
    <phoneticPr fontId="1"/>
  </si>
  <si>
    <t>佐賀銀行</t>
    <rPh sb="0" eb="2">
      <t>サガ</t>
    </rPh>
    <rPh sb="2" eb="4">
      <t>ギンコウ</t>
    </rPh>
    <phoneticPr fontId="1"/>
  </si>
  <si>
    <t>十八親和銀行</t>
    <rPh sb="0" eb="2">
      <t>１８</t>
    </rPh>
    <rPh sb="2" eb="4">
      <t>シンワ</t>
    </rPh>
    <rPh sb="4" eb="6">
      <t>ギンコウ</t>
    </rPh>
    <phoneticPr fontId="1"/>
  </si>
  <si>
    <t>肥後銀行</t>
    <rPh sb="0" eb="2">
      <t>ヒゴ</t>
    </rPh>
    <rPh sb="2" eb="4">
      <t>ギンコウ</t>
    </rPh>
    <phoneticPr fontId="1"/>
  </si>
  <si>
    <t>大分銀行</t>
    <rPh sb="0" eb="2">
      <t>オオイタ</t>
    </rPh>
    <rPh sb="2" eb="4">
      <t>ギンコウ</t>
    </rPh>
    <phoneticPr fontId="1"/>
  </si>
  <si>
    <t>宮崎銀行</t>
    <rPh sb="0" eb="2">
      <t>ミヤザキ</t>
    </rPh>
    <rPh sb="2" eb="4">
      <t>ギンコウ</t>
    </rPh>
    <phoneticPr fontId="1"/>
  </si>
  <si>
    <t>鹿児島銀行</t>
    <rPh sb="0" eb="3">
      <t>カゴシマ</t>
    </rPh>
    <rPh sb="3" eb="5">
      <t>ギンコウ</t>
    </rPh>
    <phoneticPr fontId="1"/>
  </si>
  <si>
    <t>琉球銀行</t>
    <rPh sb="0" eb="2">
      <t>リュウキュウ</t>
    </rPh>
    <rPh sb="2" eb="4">
      <t>ギンコウ</t>
    </rPh>
    <phoneticPr fontId="1"/>
  </si>
  <si>
    <t>沖縄銀行</t>
    <rPh sb="0" eb="2">
      <t>オキナワ</t>
    </rPh>
    <rPh sb="2" eb="4">
      <t>ギンコウ</t>
    </rPh>
    <phoneticPr fontId="1"/>
  </si>
  <si>
    <t>西日本シティ銀行</t>
    <rPh sb="0" eb="1">
      <t>ニシ</t>
    </rPh>
    <rPh sb="1" eb="3">
      <t>ニホン</t>
    </rPh>
    <rPh sb="6" eb="8">
      <t>ギンコウ</t>
    </rPh>
    <phoneticPr fontId="1"/>
  </si>
  <si>
    <t>北九州銀行</t>
    <rPh sb="0" eb="3">
      <t>キタキュウシュウ</t>
    </rPh>
    <rPh sb="3" eb="5">
      <t>ギンコウ</t>
    </rPh>
    <phoneticPr fontId="1"/>
  </si>
  <si>
    <t>あおぞら銀行</t>
    <rPh sb="4" eb="6">
      <t>ギンコウ</t>
    </rPh>
    <phoneticPr fontId="1"/>
  </si>
  <si>
    <t>北洋銀行</t>
    <rPh sb="0" eb="2">
      <t>ホクヨウ</t>
    </rPh>
    <rPh sb="2" eb="4">
      <t>ギンコウ</t>
    </rPh>
    <phoneticPr fontId="1"/>
  </si>
  <si>
    <t>きらやか銀行</t>
    <rPh sb="4" eb="6">
      <t>ギンコウ</t>
    </rPh>
    <phoneticPr fontId="1"/>
  </si>
  <si>
    <t>北日本銀行</t>
    <rPh sb="0" eb="1">
      <t>キタ</t>
    </rPh>
    <rPh sb="1" eb="3">
      <t>ニホン</t>
    </rPh>
    <rPh sb="3" eb="5">
      <t>ギンコウ</t>
    </rPh>
    <phoneticPr fontId="1"/>
  </si>
  <si>
    <t>仙台銀行</t>
    <rPh sb="0" eb="2">
      <t>センダイ</t>
    </rPh>
    <rPh sb="2" eb="4">
      <t>ギンコウ</t>
    </rPh>
    <phoneticPr fontId="1"/>
  </si>
  <si>
    <t>福島銀行</t>
    <rPh sb="0" eb="2">
      <t>フクシマ</t>
    </rPh>
    <rPh sb="2" eb="4">
      <t>ギンコウ</t>
    </rPh>
    <phoneticPr fontId="1"/>
  </si>
  <si>
    <t>大東銀行</t>
    <rPh sb="0" eb="2">
      <t>ダイトウ</t>
    </rPh>
    <rPh sb="2" eb="4">
      <t>ギンコウ</t>
    </rPh>
    <phoneticPr fontId="1"/>
  </si>
  <si>
    <t>東和銀行</t>
    <rPh sb="0" eb="2">
      <t>トウワ</t>
    </rPh>
    <rPh sb="2" eb="4">
      <t>ギンコウ</t>
    </rPh>
    <phoneticPr fontId="1"/>
  </si>
  <si>
    <t>栃木銀行</t>
    <rPh sb="0" eb="2">
      <t>トチギ</t>
    </rPh>
    <rPh sb="2" eb="4">
      <t>ギンコウ</t>
    </rPh>
    <phoneticPr fontId="1"/>
  </si>
  <si>
    <t>京葉銀行</t>
    <rPh sb="0" eb="2">
      <t>ケイヨウ</t>
    </rPh>
    <rPh sb="2" eb="4">
      <t>ギンコウ</t>
    </rPh>
    <phoneticPr fontId="1"/>
  </si>
  <si>
    <t>東日本銀行</t>
    <rPh sb="0" eb="5">
      <t>ヒガシニホンギンコウ</t>
    </rPh>
    <phoneticPr fontId="1"/>
  </si>
  <si>
    <t>東京スター銀行</t>
    <rPh sb="0" eb="2">
      <t>トウキョウ</t>
    </rPh>
    <rPh sb="5" eb="7">
      <t>ギンコウ</t>
    </rPh>
    <phoneticPr fontId="1"/>
  </si>
  <si>
    <t>神奈川銀行</t>
    <rPh sb="0" eb="3">
      <t>カナガワ</t>
    </rPh>
    <rPh sb="3" eb="5">
      <t>ギンコウ</t>
    </rPh>
    <phoneticPr fontId="1"/>
  </si>
  <si>
    <t>大光銀行</t>
    <rPh sb="0" eb="2">
      <t>タイコウ</t>
    </rPh>
    <rPh sb="2" eb="4">
      <t>ギンコウ</t>
    </rPh>
    <phoneticPr fontId="1"/>
  </si>
  <si>
    <t>富山第一銀行</t>
    <rPh sb="0" eb="2">
      <t>トヤマ</t>
    </rPh>
    <rPh sb="2" eb="4">
      <t>ダイイチ</t>
    </rPh>
    <rPh sb="4" eb="6">
      <t>ギンコウ</t>
    </rPh>
    <phoneticPr fontId="1"/>
  </si>
  <si>
    <t>静岡中央銀行</t>
    <rPh sb="0" eb="2">
      <t>シズオカ</t>
    </rPh>
    <rPh sb="2" eb="4">
      <t>チュウオウ</t>
    </rPh>
    <rPh sb="4" eb="6">
      <t>ギンコウ</t>
    </rPh>
    <phoneticPr fontId="1"/>
  </si>
  <si>
    <t>あいち銀行</t>
    <rPh sb="3" eb="5">
      <t>ギンコウ</t>
    </rPh>
    <phoneticPr fontId="1"/>
  </si>
  <si>
    <t>名古屋銀行</t>
    <rPh sb="0" eb="3">
      <t>ナゴヤ</t>
    </rPh>
    <rPh sb="3" eb="5">
      <t>ギンコウ</t>
    </rPh>
    <phoneticPr fontId="1"/>
  </si>
  <si>
    <t>島根銀行</t>
    <rPh sb="0" eb="2">
      <t>シマネ</t>
    </rPh>
    <rPh sb="2" eb="4">
      <t>ギンコウ</t>
    </rPh>
    <phoneticPr fontId="1"/>
  </si>
  <si>
    <t>トマト銀行</t>
    <rPh sb="3" eb="5">
      <t>ギンコウ</t>
    </rPh>
    <phoneticPr fontId="1"/>
  </si>
  <si>
    <t>もみじ銀行</t>
    <rPh sb="3" eb="5">
      <t>ギンコウ</t>
    </rPh>
    <phoneticPr fontId="1"/>
  </si>
  <si>
    <t>西京銀行</t>
    <rPh sb="0" eb="2">
      <t>サイキョウ</t>
    </rPh>
    <rPh sb="2" eb="4">
      <t>ギンコウ</t>
    </rPh>
    <phoneticPr fontId="1"/>
  </si>
  <si>
    <t>徳島大正銀行</t>
    <rPh sb="0" eb="2">
      <t>トクシマ</t>
    </rPh>
    <rPh sb="2" eb="4">
      <t>タイショウ</t>
    </rPh>
    <rPh sb="4" eb="6">
      <t>ギンコウ</t>
    </rPh>
    <phoneticPr fontId="1"/>
  </si>
  <si>
    <t>香川銀行</t>
    <rPh sb="0" eb="2">
      <t>カガワ</t>
    </rPh>
    <rPh sb="2" eb="4">
      <t>ギンコウ</t>
    </rPh>
    <phoneticPr fontId="1"/>
  </si>
  <si>
    <t>愛媛銀行</t>
    <rPh sb="0" eb="2">
      <t>エヒメ</t>
    </rPh>
    <rPh sb="2" eb="4">
      <t>ギンコウ</t>
    </rPh>
    <phoneticPr fontId="1"/>
  </si>
  <si>
    <t>高知銀行</t>
    <rPh sb="0" eb="2">
      <t>コウチ</t>
    </rPh>
    <rPh sb="2" eb="4">
      <t>ギンコウ</t>
    </rPh>
    <phoneticPr fontId="1"/>
  </si>
  <si>
    <t>福岡中央銀行</t>
    <rPh sb="0" eb="2">
      <t>フクオカ</t>
    </rPh>
    <rPh sb="2" eb="4">
      <t>チュウオウ</t>
    </rPh>
    <rPh sb="4" eb="6">
      <t>ギンコウ</t>
    </rPh>
    <phoneticPr fontId="1"/>
  </si>
  <si>
    <t>佐賀共栄銀行</t>
    <rPh sb="0" eb="2">
      <t>サガ</t>
    </rPh>
    <rPh sb="2" eb="4">
      <t>キョウエイ</t>
    </rPh>
    <rPh sb="4" eb="6">
      <t>ギンコウ</t>
    </rPh>
    <phoneticPr fontId="1"/>
  </si>
  <si>
    <t>長崎銀行</t>
    <rPh sb="0" eb="2">
      <t>ナガサキ</t>
    </rPh>
    <rPh sb="2" eb="4">
      <t>ギンコウ</t>
    </rPh>
    <phoneticPr fontId="1"/>
  </si>
  <si>
    <t>熊本銀行</t>
    <rPh sb="0" eb="2">
      <t>クマモト</t>
    </rPh>
    <rPh sb="2" eb="4">
      <t>ギンコウ</t>
    </rPh>
    <phoneticPr fontId="1"/>
  </si>
  <si>
    <t>豊和銀行</t>
    <rPh sb="0" eb="2">
      <t>ホウワ</t>
    </rPh>
    <rPh sb="2" eb="4">
      <t>ギンコウ</t>
    </rPh>
    <phoneticPr fontId="1"/>
  </si>
  <si>
    <t>宮崎太陽銀行</t>
    <rPh sb="0" eb="2">
      <t>ミヤザキ</t>
    </rPh>
    <rPh sb="2" eb="4">
      <t>タイヨウ</t>
    </rPh>
    <rPh sb="4" eb="6">
      <t>ギンコウ</t>
    </rPh>
    <phoneticPr fontId="1"/>
  </si>
  <si>
    <t>南日本銀行</t>
    <rPh sb="0" eb="1">
      <t>ミナミ</t>
    </rPh>
    <rPh sb="1" eb="3">
      <t>ニホン</t>
    </rPh>
    <rPh sb="3" eb="5">
      <t>ギンコウ</t>
    </rPh>
    <phoneticPr fontId="1"/>
  </si>
  <si>
    <t>沖縄海邦銀行</t>
    <rPh sb="0" eb="2">
      <t>オキナワ</t>
    </rPh>
    <rPh sb="2" eb="3">
      <t>カイ</t>
    </rPh>
    <rPh sb="3" eb="5">
      <t>ホウギン</t>
    </rPh>
    <rPh sb="4" eb="6">
      <t>ギンコウ</t>
    </rPh>
    <phoneticPr fontId="1"/>
  </si>
  <si>
    <t>ゆうちょ銀行</t>
    <rPh sb="4" eb="6">
      <t>ギンコウ</t>
    </rPh>
    <phoneticPr fontId="1"/>
  </si>
  <si>
    <t>0116</t>
  </si>
  <si>
    <t>0117</t>
  </si>
  <si>
    <t>0119</t>
  </si>
  <si>
    <t>0120</t>
  </si>
  <si>
    <t>0121</t>
  </si>
  <si>
    <t>0122</t>
  </si>
  <si>
    <t>0123</t>
  </si>
  <si>
    <t>0124</t>
  </si>
  <si>
    <t>0125</t>
  </si>
  <si>
    <t>0126</t>
  </si>
  <si>
    <t>0128</t>
  </si>
  <si>
    <t>0129</t>
  </si>
  <si>
    <t>0130</t>
  </si>
  <si>
    <t>0131</t>
  </si>
  <si>
    <t>0133</t>
  </si>
  <si>
    <t>0134</t>
  </si>
  <si>
    <t>0135</t>
  </si>
  <si>
    <t>0137</t>
  </si>
  <si>
    <t>0138</t>
  </si>
  <si>
    <t>0140</t>
  </si>
  <si>
    <t>0142</t>
  </si>
  <si>
    <t>0143</t>
  </si>
  <si>
    <t>0144</t>
  </si>
  <si>
    <t>0145</t>
  </si>
  <si>
    <t>0146</t>
  </si>
  <si>
    <t>0147</t>
  </si>
  <si>
    <t>0149</t>
  </si>
  <si>
    <t>0150</t>
  </si>
  <si>
    <t>0151</t>
  </si>
  <si>
    <t>0152</t>
  </si>
  <si>
    <t>0153</t>
  </si>
  <si>
    <t>0154</t>
  </si>
  <si>
    <t>0155</t>
  </si>
  <si>
    <t>0157</t>
  </si>
  <si>
    <t>0158</t>
  </si>
  <si>
    <t>0161</t>
  </si>
  <si>
    <t>0162</t>
  </si>
  <si>
    <t>0163</t>
  </si>
  <si>
    <t>0164</t>
  </si>
  <si>
    <t>0166</t>
  </si>
  <si>
    <t>0167</t>
  </si>
  <si>
    <t>0168</t>
  </si>
  <si>
    <t>0169</t>
  </si>
  <si>
    <t>0170</t>
  </si>
  <si>
    <t>0172</t>
  </si>
  <si>
    <t>0173</t>
  </si>
  <si>
    <t>0174</t>
  </si>
  <si>
    <t>0175</t>
  </si>
  <si>
    <t>0177</t>
  </si>
  <si>
    <t>0178</t>
  </si>
  <si>
    <t>0179</t>
  </si>
  <si>
    <t>0181</t>
  </si>
  <si>
    <t>0182</t>
  </si>
  <si>
    <t>0183</t>
  </si>
  <si>
    <t>0184</t>
  </si>
  <si>
    <t>0185</t>
  </si>
  <si>
    <t>0187</t>
  </si>
  <si>
    <t>0188</t>
  </si>
  <si>
    <t>0190</t>
  </si>
  <si>
    <t>0191</t>
  </si>
  <si>
    <t>0398</t>
  </si>
  <si>
    <t>0501</t>
  </si>
  <si>
    <t>0508</t>
  </si>
  <si>
    <t>0509</t>
  </si>
  <si>
    <t>0512</t>
  </si>
  <si>
    <t>0513</t>
  </si>
  <si>
    <t>0514</t>
  </si>
  <si>
    <t>0516</t>
  </si>
  <si>
    <t>0517</t>
  </si>
  <si>
    <t>0522</t>
  </si>
  <si>
    <t>0525</t>
  </si>
  <si>
    <t>0526</t>
  </si>
  <si>
    <t>0530</t>
  </si>
  <si>
    <t>0532</t>
  </si>
  <si>
    <t>0534</t>
  </si>
  <si>
    <t>0538</t>
  </si>
  <si>
    <t>0542</t>
  </si>
  <si>
    <t>0543</t>
  </si>
  <si>
    <t>0565</t>
  </si>
  <si>
    <t>0566</t>
  </si>
  <si>
    <t>0569</t>
  </si>
  <si>
    <t>0570</t>
  </si>
  <si>
    <t>0572</t>
  </si>
  <si>
    <t>0573</t>
  </si>
  <si>
    <t>0576</t>
  </si>
  <si>
    <t>0578</t>
  </si>
  <si>
    <t>0582</t>
  </si>
  <si>
    <t>0583</t>
  </si>
  <si>
    <t>0585</t>
  </si>
  <si>
    <t>0587</t>
  </si>
  <si>
    <t>0590</t>
  </si>
  <si>
    <t>0591</t>
  </si>
  <si>
    <t>0594</t>
  </si>
  <si>
    <t>0596</t>
  </si>
  <si>
    <r>
      <t>　本サービスにおいて利用を申込む提携銀行は次のとおり。
　</t>
    </r>
    <r>
      <rPr>
        <sz val="9"/>
        <color theme="1"/>
        <rFont val="ＭＳ 明朝"/>
        <family val="1"/>
        <charset val="128"/>
      </rPr>
      <t>※提携銀行名をプルダウンより選択してください（銀行コードは自動で設定されます）。JAバンクは以下の入力は不要です。</t>
    </r>
    <rPh sb="1" eb="2">
      <t>ホン</t>
    </rPh>
    <rPh sb="10" eb="12">
      <t>リヨウ</t>
    </rPh>
    <rPh sb="13" eb="15">
      <t>モウシコ</t>
    </rPh>
    <rPh sb="16" eb="18">
      <t>テイケイ</t>
    </rPh>
    <rPh sb="18" eb="20">
      <t>ギンコウ</t>
    </rPh>
    <rPh sb="21" eb="22">
      <t>ツギ</t>
    </rPh>
    <rPh sb="30" eb="32">
      <t>テイケイ</t>
    </rPh>
    <rPh sb="32" eb="34">
      <t>ギンコウ</t>
    </rPh>
    <rPh sb="34" eb="35">
      <t>メイ</t>
    </rPh>
    <rPh sb="43" eb="45">
      <t>センタク</t>
    </rPh>
    <rPh sb="52" eb="54">
      <t>ギンコウ</t>
    </rPh>
    <rPh sb="58" eb="60">
      <t>ジドウ</t>
    </rPh>
    <rPh sb="61" eb="63">
      <t>セッテイ</t>
    </rPh>
    <rPh sb="75" eb="77">
      <t>イカ</t>
    </rPh>
    <rPh sb="78" eb="80">
      <t>ニュウリョク</t>
    </rPh>
    <rPh sb="81" eb="83">
      <t>フヨウ</t>
    </rPh>
    <phoneticPr fontId="1"/>
  </si>
  <si>
    <r>
      <t>　本サービスにおいて利用を申込む提携銀行は次のとおり。
　</t>
    </r>
    <r>
      <rPr>
        <sz val="9"/>
        <color theme="1"/>
        <rFont val="ＭＳ 明朝"/>
        <family val="1"/>
        <charset val="128"/>
      </rPr>
      <t>※提携銀行名をプルダウンより選択してください（銀行コードは自動で設定されます）。JAバンクは以下の入力は不要です。</t>
    </r>
    <rPh sb="1" eb="2">
      <t>ホン</t>
    </rPh>
    <rPh sb="10" eb="12">
      <t>リヨウ</t>
    </rPh>
    <rPh sb="13" eb="15">
      <t>モウシコ</t>
    </rPh>
    <rPh sb="16" eb="18">
      <t>テイケイ</t>
    </rPh>
    <rPh sb="18" eb="20">
      <t>ギンコウ</t>
    </rPh>
    <rPh sb="21" eb="22">
      <t>ツギ</t>
    </rPh>
    <phoneticPr fontId="1"/>
  </si>
  <si>
    <t>ゆうちょ銀行への申込書</t>
    <rPh sb="4" eb="6">
      <t>ギンコウ</t>
    </rPh>
    <rPh sb="8" eb="10">
      <t>モウシコミ</t>
    </rPh>
    <rPh sb="10" eb="11">
      <t>ショ</t>
    </rPh>
    <phoneticPr fontId="1"/>
  </si>
  <si>
    <t>北央信用組合</t>
  </si>
  <si>
    <t>札幌中央信用組合</t>
  </si>
  <si>
    <t>ウリ信用組合</t>
  </si>
  <si>
    <t>函館商工信用組合</t>
    <rPh sb="0" eb="2">
      <t>ハコダテ</t>
    </rPh>
    <rPh sb="2" eb="4">
      <t>ショウコウ</t>
    </rPh>
    <rPh sb="4" eb="8">
      <t>シンヨウクミアイ</t>
    </rPh>
    <phoneticPr fontId="1"/>
  </si>
  <si>
    <t>空知商工信用組合</t>
  </si>
  <si>
    <t>十勝信用組合</t>
    <rPh sb="0" eb="6">
      <t>トカチシンヨウクミアイ</t>
    </rPh>
    <phoneticPr fontId="1"/>
  </si>
  <si>
    <t>釧路信用組合</t>
    <rPh sb="0" eb="6">
      <t>クシロシンヨウクミアイ</t>
    </rPh>
    <phoneticPr fontId="1"/>
  </si>
  <si>
    <t>青森県信用組合</t>
  </si>
  <si>
    <t>あすか信用組合</t>
  </si>
  <si>
    <t>石巻商工信用組合</t>
  </si>
  <si>
    <t>古川信用組合</t>
  </si>
  <si>
    <t>仙北信用組合</t>
  </si>
  <si>
    <t>秋田県信用組合</t>
  </si>
  <si>
    <t>北郡信用組合</t>
    <rPh sb="0" eb="1">
      <t>キタ</t>
    </rPh>
    <rPh sb="1" eb="2">
      <t>グン</t>
    </rPh>
    <rPh sb="2" eb="6">
      <t>シンヨウクミアイ</t>
    </rPh>
    <phoneticPr fontId="1"/>
  </si>
  <si>
    <t>山形中央信用組合</t>
  </si>
  <si>
    <t>山形第一信用組合</t>
  </si>
  <si>
    <t>福島県商工信用組合</t>
  </si>
  <si>
    <t>いわき信用組合</t>
  </si>
  <si>
    <t>相双五城信用組合</t>
  </si>
  <si>
    <t>会津商工信用組合</t>
  </si>
  <si>
    <t>茨城県信用組合</t>
  </si>
  <si>
    <t>真岡信用組合</t>
  </si>
  <si>
    <t>那須信用組合</t>
  </si>
  <si>
    <t>あかぎ信用組合</t>
  </si>
  <si>
    <t>群馬県信用組合</t>
  </si>
  <si>
    <t>ぐんまみらい信用組合</t>
  </si>
  <si>
    <t>熊谷商工信用組合</t>
  </si>
  <si>
    <t>埼玉信用組合</t>
  </si>
  <si>
    <t>房総信用組合</t>
  </si>
  <si>
    <t>銚子商工信用組合</t>
  </si>
  <si>
    <t>君津信用組合</t>
  </si>
  <si>
    <t>全東栄信用組合</t>
  </si>
  <si>
    <t>東京厚生信用組合</t>
    <rPh sb="0" eb="4">
      <t>トウキョウコウセイ</t>
    </rPh>
    <rPh sb="4" eb="8">
      <t>シンヨウクミアイ</t>
    </rPh>
    <phoneticPr fontId="1"/>
  </si>
  <si>
    <t>東信用組合</t>
    <rPh sb="1" eb="5">
      <t>シンヨウクミアイ</t>
    </rPh>
    <phoneticPr fontId="1"/>
  </si>
  <si>
    <t>江東信用組合</t>
  </si>
  <si>
    <t>青和信用組合</t>
  </si>
  <si>
    <t>中ノ郷信用組合</t>
  </si>
  <si>
    <t>共立信用組合</t>
  </si>
  <si>
    <t>七島信用組合</t>
  </si>
  <si>
    <t>大東京信用組合</t>
  </si>
  <si>
    <t>第一勧業信用組合</t>
  </si>
  <si>
    <t>警視庁職員信用組合</t>
  </si>
  <si>
    <t>東京消防信用組合</t>
  </si>
  <si>
    <t>東京都職員信用組合</t>
    <rPh sb="0" eb="5">
      <t>トウキョウトショクイン</t>
    </rPh>
    <rPh sb="5" eb="9">
      <t>シンヨウクミアイ</t>
    </rPh>
    <phoneticPr fontId="1"/>
  </si>
  <si>
    <t>ハナ信用組合</t>
  </si>
  <si>
    <t>神奈川県医師信用組合</t>
  </si>
  <si>
    <t>神奈川県歯科医師信用組合</t>
  </si>
  <si>
    <t>横浜幸銀信用組合</t>
    <rPh sb="0" eb="4">
      <t>ヨコハマコウギン</t>
    </rPh>
    <rPh sb="4" eb="8">
      <t>シンヨウクミアイ</t>
    </rPh>
    <phoneticPr fontId="1"/>
  </si>
  <si>
    <t>信用組合横浜華銀</t>
  </si>
  <si>
    <t>小田原第一信用組合</t>
  </si>
  <si>
    <t>相愛信用組合</t>
  </si>
  <si>
    <t>新潟縣信用組合</t>
  </si>
  <si>
    <t>興栄信用組合</t>
    <rPh sb="0" eb="6">
      <t>コウエイシンヨウクミアイ</t>
    </rPh>
    <phoneticPr fontId="1"/>
  </si>
  <si>
    <t>はばたき信用組合</t>
  </si>
  <si>
    <t>協栄信用組合</t>
  </si>
  <si>
    <t>巻信用組合</t>
  </si>
  <si>
    <t>新潟大栄信用組合</t>
  </si>
  <si>
    <t>ゆきぐに信用組合</t>
  </si>
  <si>
    <t>糸魚川信用組合</t>
  </si>
  <si>
    <t>山梨県民信用組合</t>
  </si>
  <si>
    <t>都留信用組合</t>
  </si>
  <si>
    <t>長野県信用組合</t>
  </si>
  <si>
    <t>富山県医師信用組合</t>
    <rPh sb="3" eb="5">
      <t>イシ</t>
    </rPh>
    <rPh sb="5" eb="9">
      <t>シンヨウクミアイ</t>
    </rPh>
    <phoneticPr fontId="1"/>
  </si>
  <si>
    <t>富山県信用組合</t>
  </si>
  <si>
    <t>金沢中央信用組合</t>
  </si>
  <si>
    <t>福泉信用組合</t>
    <rPh sb="0" eb="2">
      <t>フクセン</t>
    </rPh>
    <rPh sb="2" eb="6">
      <t>シンヨウクミアイ</t>
    </rPh>
    <phoneticPr fontId="1"/>
  </si>
  <si>
    <t>丸八信用組合</t>
  </si>
  <si>
    <t>信用組合愛知商銀</t>
  </si>
  <si>
    <t>愛知県警察信用組合</t>
  </si>
  <si>
    <t>豊橋商工信用組合</t>
  </si>
  <si>
    <t>愛知県中央信用組合</t>
  </si>
  <si>
    <t>岐阜商工信用組合</t>
  </si>
  <si>
    <t>イオ信用組合</t>
  </si>
  <si>
    <t>飛驒信用組合</t>
  </si>
  <si>
    <t>益田信用組合</t>
  </si>
  <si>
    <t>滋賀県民信用組合</t>
    <rPh sb="0" eb="4">
      <t>シガケンミン</t>
    </rPh>
    <rPh sb="4" eb="8">
      <t>シンヨウクミアイ</t>
    </rPh>
    <phoneticPr fontId="1"/>
  </si>
  <si>
    <t>滋賀県信用組合</t>
  </si>
  <si>
    <t>京滋信用組合</t>
  </si>
  <si>
    <t>大同信用組合</t>
  </si>
  <si>
    <t>成協信用組合</t>
  </si>
  <si>
    <t>大阪貯蓄信用組合</t>
    <rPh sb="0" eb="4">
      <t>オオサカチョチク</t>
    </rPh>
    <rPh sb="4" eb="8">
      <t>シンヨウクミアイ</t>
    </rPh>
    <phoneticPr fontId="1"/>
  </si>
  <si>
    <t>のぞみ信用組合</t>
  </si>
  <si>
    <t>大阪府医師信用組合</t>
  </si>
  <si>
    <t>大阪府警察信用組合</t>
  </si>
  <si>
    <t>近畿産業信用組合</t>
  </si>
  <si>
    <t>朝日新聞信用組合</t>
    <rPh sb="0" eb="4">
      <t>アサヒシンブン</t>
    </rPh>
    <rPh sb="4" eb="8">
      <t>シンヨウクミアイ</t>
    </rPh>
    <phoneticPr fontId="1"/>
  </si>
  <si>
    <t>ミレ信用組合</t>
    <rPh sb="2" eb="6">
      <t>シンヨウクミアイ</t>
    </rPh>
    <phoneticPr fontId="1"/>
  </si>
  <si>
    <t>兵庫県警察信用組合</t>
  </si>
  <si>
    <t>兵庫県医療信用組合</t>
  </si>
  <si>
    <t>兵庫県信用組合</t>
  </si>
  <si>
    <t>神戸市職員信用組合</t>
  </si>
  <si>
    <t>淡陽信用組合</t>
  </si>
  <si>
    <t>兵庫ひまわり信用組合</t>
  </si>
  <si>
    <t>島根益田信用組合</t>
  </si>
  <si>
    <t>朝銀西信用組合</t>
    <rPh sb="0" eb="2">
      <t>チョウギン</t>
    </rPh>
    <rPh sb="2" eb="3">
      <t>ニシ</t>
    </rPh>
    <rPh sb="3" eb="7">
      <t>シンヨウクミアイ</t>
    </rPh>
    <phoneticPr fontId="1"/>
  </si>
  <si>
    <t>笠岡信用組合</t>
  </si>
  <si>
    <t>広島市信用組合</t>
  </si>
  <si>
    <t>広島県信用組合</t>
  </si>
  <si>
    <t>信用組合広島商銀</t>
    <rPh sb="4" eb="6">
      <t>ヒロシマ</t>
    </rPh>
    <rPh sb="6" eb="8">
      <t>ショウギン</t>
    </rPh>
    <phoneticPr fontId="1"/>
  </si>
  <si>
    <t>両備信用組合</t>
    <rPh sb="2" eb="6">
      <t>シンヨウクミアイ</t>
    </rPh>
    <phoneticPr fontId="1"/>
  </si>
  <si>
    <t>備後信用組合</t>
    <rPh sb="0" eb="2">
      <t>ビンゴ</t>
    </rPh>
    <rPh sb="2" eb="6">
      <t>シンヨウクミアイ</t>
    </rPh>
    <phoneticPr fontId="1"/>
  </si>
  <si>
    <t>山口県信用組合</t>
    <rPh sb="0" eb="7">
      <t>ヤマグチケンシンヨウクミアイ</t>
    </rPh>
    <phoneticPr fontId="1"/>
  </si>
  <si>
    <t>香川県信用組合</t>
    <rPh sb="0" eb="3">
      <t>カガワケン</t>
    </rPh>
    <rPh sb="3" eb="7">
      <t>シンヨウクミアイ</t>
    </rPh>
    <phoneticPr fontId="1"/>
  </si>
  <si>
    <t>土佐信用組合</t>
    <rPh sb="0" eb="6">
      <t>トサシンヨウクミアイ</t>
    </rPh>
    <phoneticPr fontId="1"/>
  </si>
  <si>
    <t>宿毛商銀信用組合</t>
    <rPh sb="0" eb="2">
      <t>スクモ</t>
    </rPh>
    <rPh sb="2" eb="4">
      <t>ショウギン</t>
    </rPh>
    <rPh sb="4" eb="8">
      <t>シンヨウクミアイ</t>
    </rPh>
    <phoneticPr fontId="1"/>
  </si>
  <si>
    <t>福岡県信用組合</t>
  </si>
  <si>
    <t>佐賀東信用組合</t>
  </si>
  <si>
    <t>佐賀西信用組合</t>
    <rPh sb="0" eb="3">
      <t>サガニシ</t>
    </rPh>
    <rPh sb="3" eb="7">
      <t>シンヨウクミアイ</t>
    </rPh>
    <phoneticPr fontId="1"/>
  </si>
  <si>
    <t>長崎三菱信用組合</t>
  </si>
  <si>
    <t>西海みずき信用組合</t>
  </si>
  <si>
    <t>福江信用組合</t>
    <rPh sb="0" eb="2">
      <t>フクエ</t>
    </rPh>
    <phoneticPr fontId="1"/>
  </si>
  <si>
    <t>熊本県信用組合</t>
  </si>
  <si>
    <t>大分県信用組合</t>
  </si>
  <si>
    <t>宮崎県南部信用組合</t>
    <rPh sb="0" eb="5">
      <t>ミヤザキケンナンブ</t>
    </rPh>
    <rPh sb="5" eb="9">
      <t>シンヨウクミアイ</t>
    </rPh>
    <phoneticPr fontId="1"/>
  </si>
  <si>
    <t>鹿児島興業信用組合</t>
  </si>
  <si>
    <t>奄美信用組合</t>
  </si>
  <si>
    <t>　＜ゆうちょ銀行へお申込みの収納機関の事前確認事項＞</t>
    <rPh sb="6" eb="8">
      <t>ギンコウ</t>
    </rPh>
    <rPh sb="10" eb="12">
      <t>モウシコ</t>
    </rPh>
    <rPh sb="14" eb="16">
      <t>シュウノウ</t>
    </rPh>
    <rPh sb="16" eb="18">
      <t>キカン</t>
    </rPh>
    <rPh sb="19" eb="21">
      <t>ジゼン</t>
    </rPh>
    <rPh sb="21" eb="23">
      <t>カクニン</t>
    </rPh>
    <rPh sb="23" eb="25">
      <t>ジコウ</t>
    </rPh>
    <phoneticPr fontId="1"/>
  </si>
  <si>
    <t>ゆうちょ銀行へ申込情報の提供</t>
    <rPh sb="4" eb="6">
      <t>ギンコウ</t>
    </rPh>
    <rPh sb="7" eb="9">
      <t>モウシコミ</t>
    </rPh>
    <rPh sb="9" eb="11">
      <t>ジョウホウ</t>
    </rPh>
    <rPh sb="12" eb="14">
      <t>テイキョウ</t>
    </rPh>
    <phoneticPr fontId="1"/>
  </si>
  <si>
    <t>同意する</t>
    <rPh sb="0" eb="2">
      <t>ドウイ</t>
    </rPh>
    <phoneticPr fontId="1"/>
  </si>
  <si>
    <t>　＜ゆうちょ銀行へお申込みいただく際の注意事項＞</t>
    <rPh sb="6" eb="8">
      <t>ギンコウ</t>
    </rPh>
    <rPh sb="10" eb="12">
      <t>モウシコ</t>
    </rPh>
    <rPh sb="17" eb="18">
      <t>サイ</t>
    </rPh>
    <rPh sb="19" eb="21">
      <t>チュウイ</t>
    </rPh>
    <rPh sb="21" eb="23">
      <t>ジコウ</t>
    </rPh>
    <phoneticPr fontId="1"/>
  </si>
  <si>
    <t>・（様式Ｂ）商用情報申請書へは10桁の委託者コードをご記入いただく必要がございます。</t>
    <rPh sb="2" eb="4">
      <t>ヨウシキ</t>
    </rPh>
    <rPh sb="6" eb="8">
      <t>ショウヨウ</t>
    </rPh>
    <rPh sb="8" eb="10">
      <t>ジョウホウ</t>
    </rPh>
    <rPh sb="10" eb="12">
      <t>シンセイ</t>
    </rPh>
    <rPh sb="12" eb="13">
      <t>ショ</t>
    </rPh>
    <rPh sb="17" eb="18">
      <t>ケタ</t>
    </rPh>
    <rPh sb="19" eb="22">
      <t>イタクシャ</t>
    </rPh>
    <rPh sb="27" eb="29">
      <t>キニュウ</t>
    </rPh>
    <rPh sb="33" eb="35">
      <t>ヒツヨウ</t>
    </rPh>
    <phoneticPr fontId="1"/>
  </si>
  <si>
    <t>　10桁の委託者コードがご不明な場合は、ご担当のゆうちょ銀行の法人サービス部へ</t>
    <rPh sb="3" eb="4">
      <t>ケタ</t>
    </rPh>
    <rPh sb="5" eb="8">
      <t>イタクシャ</t>
    </rPh>
    <rPh sb="13" eb="15">
      <t>フメイ</t>
    </rPh>
    <rPh sb="16" eb="18">
      <t>バアイ</t>
    </rPh>
    <rPh sb="21" eb="23">
      <t>タントウ</t>
    </rPh>
    <rPh sb="28" eb="30">
      <t>ギンコウ</t>
    </rPh>
    <rPh sb="31" eb="33">
      <t>ホウジン</t>
    </rPh>
    <rPh sb="37" eb="38">
      <t>ブ</t>
    </rPh>
    <phoneticPr fontId="1"/>
  </si>
  <si>
    <t>　お問合せください。</t>
    <phoneticPr fontId="1"/>
  </si>
  <si>
    <t>◎ゆうちょ銀行法人サービス部連絡先一覧</t>
    <rPh sb="5" eb="7">
      <t>ギンコウ</t>
    </rPh>
    <rPh sb="7" eb="9">
      <t>ホウジン</t>
    </rPh>
    <rPh sb="13" eb="14">
      <t>ブ</t>
    </rPh>
    <rPh sb="14" eb="16">
      <t>レンラク</t>
    </rPh>
    <rPh sb="16" eb="17">
      <t>サキ</t>
    </rPh>
    <rPh sb="17" eb="19">
      <t>イチラン</t>
    </rPh>
    <phoneticPr fontId="1"/>
  </si>
  <si>
    <t>https://www.jp-bank.japanpost.jp/contact/ctt_hojinservice.html</t>
    <phoneticPr fontId="1"/>
  </si>
  <si>
    <t>　　をご提出いただく必要がありますので、ご確認のうえ以下に☑を入れてください。</t>
    <phoneticPr fontId="1"/>
  </si>
  <si>
    <t>ご提出済みもしくはご提出準備中</t>
    <rPh sb="1" eb="3">
      <t>テイシュツ</t>
    </rPh>
    <rPh sb="3" eb="4">
      <t>ズ</t>
    </rPh>
    <rPh sb="10" eb="12">
      <t>テイシュツ</t>
    </rPh>
    <rPh sb="12" eb="14">
      <t>ジュンビ</t>
    </rPh>
    <rPh sb="14" eb="15">
      <t>チュウ</t>
    </rPh>
    <phoneticPr fontId="1"/>
  </si>
  <si>
    <t>　　をゆうちょ銀行へ提供しますので、以下の同意欄に☑を入れてください。</t>
    <phoneticPr fontId="1"/>
  </si>
  <si>
    <t>２．本申込書および、（様式Ｂ）商用登録情報申請書に記載のお申込内容（個人情報を含みます。）</t>
    <rPh sb="2" eb="5">
      <t>ホンモウシコミ</t>
    </rPh>
    <rPh sb="5" eb="6">
      <t>ショ</t>
    </rPh>
    <rPh sb="11" eb="13">
      <t>ヨウシキ</t>
    </rPh>
    <rPh sb="15" eb="17">
      <t>ショウヨウ</t>
    </rPh>
    <rPh sb="17" eb="19">
      <t>トウロク</t>
    </rPh>
    <rPh sb="19" eb="21">
      <t>ジョウホウ</t>
    </rPh>
    <rPh sb="21" eb="24">
      <t>シンセイショ</t>
    </rPh>
    <rPh sb="25" eb="27">
      <t>キサイ</t>
    </rPh>
    <phoneticPr fontId="1"/>
  </si>
  <si>
    <t>(注3)顧客向けに本サービスを提供開始する日付（サービス利用開始日と異なる場合のみ記入）※任意項目</t>
    <rPh sb="1" eb="2">
      <t>チュウ</t>
    </rPh>
    <rPh sb="4" eb="6">
      <t>コキャク</t>
    </rPh>
    <rPh sb="6" eb="7">
      <t>ム</t>
    </rPh>
    <rPh sb="9" eb="10">
      <t>ホン</t>
    </rPh>
    <rPh sb="15" eb="17">
      <t>テイキョウ</t>
    </rPh>
    <rPh sb="17" eb="19">
      <t>カイシ</t>
    </rPh>
    <rPh sb="21" eb="23">
      <t>ヒヅケ</t>
    </rPh>
    <rPh sb="28" eb="30">
      <t>リヨウ</t>
    </rPh>
    <rPh sb="30" eb="33">
      <t>カイシビ</t>
    </rPh>
    <rPh sb="34" eb="35">
      <t>コト</t>
    </rPh>
    <rPh sb="37" eb="39">
      <t>バアイ</t>
    </rPh>
    <rPh sb="41" eb="43">
      <t>キニュウ</t>
    </rPh>
    <rPh sb="45" eb="47">
      <t>ニンイ</t>
    </rPh>
    <rPh sb="47" eb="49">
      <t>コウモク</t>
    </rPh>
    <phoneticPr fontId="1"/>
  </si>
  <si>
    <t>(注1)本サービスを利用開始する日付。または、提携銀行を追加・変更等する日付を記載願います。※必須項目
　　 JAバンクのみをお申込みいただく場合は、以下のJAバンク　サービス開始日の日付を記載願います。
(注2)地方銀行、第二地銀、あおぞら銀行、ゆうちょ銀行、信用組合をお申込みいただく場合は、サービス開始日の日付は
　　 必ず16日にしてください。</t>
    <rPh sb="1" eb="2">
      <t>チュウ</t>
    </rPh>
    <rPh sb="4" eb="5">
      <t>ホン</t>
    </rPh>
    <rPh sb="10" eb="12">
      <t>リヨウ</t>
    </rPh>
    <rPh sb="12" eb="14">
      <t>カイシ</t>
    </rPh>
    <rPh sb="16" eb="18">
      <t>ヒヅケ</t>
    </rPh>
    <rPh sb="23" eb="27">
      <t>テイケイギンコウ</t>
    </rPh>
    <rPh sb="28" eb="30">
      <t>ツイカ</t>
    </rPh>
    <rPh sb="31" eb="33">
      <t>ヘンコウ</t>
    </rPh>
    <rPh sb="33" eb="34">
      <t>トウ</t>
    </rPh>
    <rPh sb="36" eb="38">
      <t>ヒヅケ</t>
    </rPh>
    <rPh sb="39" eb="41">
      <t>キサイ</t>
    </rPh>
    <rPh sb="41" eb="42">
      <t>ネガ</t>
    </rPh>
    <rPh sb="47" eb="49">
      <t>ヒッス</t>
    </rPh>
    <rPh sb="49" eb="51">
      <t>コウモク</t>
    </rPh>
    <rPh sb="64" eb="66">
      <t>モウシコ</t>
    </rPh>
    <rPh sb="71" eb="73">
      <t>バアイ</t>
    </rPh>
    <rPh sb="75" eb="77">
      <t>イカ</t>
    </rPh>
    <rPh sb="88" eb="90">
      <t>カイシ</t>
    </rPh>
    <rPh sb="90" eb="91">
      <t>ヒ</t>
    </rPh>
    <rPh sb="92" eb="94">
      <t>ヒヅケ</t>
    </rPh>
    <rPh sb="95" eb="97">
      <t>キサイ</t>
    </rPh>
    <rPh sb="97" eb="98">
      <t>ネガ</t>
    </rPh>
    <rPh sb="104" eb="105">
      <t>チュウ</t>
    </rPh>
    <rPh sb="107" eb="109">
      <t>チホウ</t>
    </rPh>
    <rPh sb="109" eb="111">
      <t>ギンコウ</t>
    </rPh>
    <rPh sb="112" eb="114">
      <t>ダイニ</t>
    </rPh>
    <rPh sb="114" eb="116">
      <t>チギン</t>
    </rPh>
    <rPh sb="121" eb="123">
      <t>ギンコウ</t>
    </rPh>
    <rPh sb="128" eb="130">
      <t>ギンコウ</t>
    </rPh>
    <rPh sb="131" eb="135">
      <t>シンヨウクミアイ</t>
    </rPh>
    <rPh sb="137" eb="139">
      <t>モウシコ</t>
    </rPh>
    <rPh sb="144" eb="146">
      <t>バアイ</t>
    </rPh>
    <rPh sb="152" eb="154">
      <t>カイシ</t>
    </rPh>
    <rPh sb="154" eb="155">
      <t>ヒ</t>
    </rPh>
    <rPh sb="156" eb="158">
      <t>ヒヅケ</t>
    </rPh>
    <rPh sb="163" eb="164">
      <t>カナラ</t>
    </rPh>
    <rPh sb="167" eb="168">
      <t>ニチ</t>
    </rPh>
    <phoneticPr fontId="1"/>
  </si>
  <si>
    <r>
      <t>サービス開始日</t>
    </r>
    <r>
      <rPr>
        <vertAlign val="superscript"/>
        <sz val="11"/>
        <color theme="1"/>
        <rFont val="ＭＳ 明朝"/>
        <family val="1"/>
        <charset val="128"/>
      </rPr>
      <t>(注1)(注2)</t>
    </r>
    <rPh sb="4" eb="7">
      <t>カイシビ</t>
    </rPh>
    <rPh sb="8" eb="9">
      <t>チュウ</t>
    </rPh>
    <phoneticPr fontId="1"/>
  </si>
  <si>
    <r>
      <t>顧客向け提供開始日</t>
    </r>
    <r>
      <rPr>
        <vertAlign val="superscript"/>
        <sz val="11"/>
        <color theme="1"/>
        <rFont val="ＭＳ 明朝"/>
        <family val="1"/>
        <charset val="128"/>
      </rPr>
      <t>(注3)</t>
    </r>
    <rPh sb="0" eb="2">
      <t>コキャク</t>
    </rPh>
    <rPh sb="2" eb="3">
      <t>ム</t>
    </rPh>
    <rPh sb="4" eb="6">
      <t>テイキョウ</t>
    </rPh>
    <rPh sb="6" eb="9">
      <t>カイシビ</t>
    </rPh>
    <rPh sb="10" eb="11">
      <t>チュウ</t>
    </rPh>
    <phoneticPr fontId="1"/>
  </si>
  <si>
    <t>１．ゆうちょ銀行への「口振Web受付サービス（複数金融機関対応）申込書」</t>
    <rPh sb="6" eb="8">
      <t>ギンコウ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</si>
</sst>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8"/>
      <color theme="1"/>
      <name val="ＭＳ 明朝"/>
      <family val="1"/>
      <charset val="128"/>
    </font>
    <font>
      <vertAlign val="superscript"/>
      <sz val="11"/>
      <color theme="1"/>
      <name val="ＭＳ 明朝"/>
      <family val="1"/>
      <charset val="128"/>
    </font>
    <font>
      <sz val="9"/>
      <color theme="1"/>
      <name val="ＭＳ 明朝"/>
      <family val="1"/>
      <charset val="128"/>
    </font>
    <font>
      <b/>
      <sz val="10"/>
      <color rgb="FFFF0000"/>
      <name val="ＭＳ Ｐゴシック"/>
      <family val="3"/>
      <charset val="128"/>
    </font>
    <font>
      <b/>
      <sz val="14"/>
      <color theme="1"/>
      <name val="ＭＳ 明朝"/>
      <family val="1"/>
      <charset val="128"/>
    </font>
    <font>
      <b/>
      <sz val="9"/>
      <color rgb="FFFF0000"/>
      <name val="ＭＳ Ｐゴシック"/>
      <family val="3"/>
      <charset val="128"/>
    </font>
    <font>
      <sz val="11"/>
      <color rgb="FFFF0000"/>
      <name val="ＭＳ Ｐゴシック"/>
      <family val="3"/>
      <charset val="128"/>
    </font>
    <font>
      <b/>
      <sz val="12"/>
      <color rgb="FFFF0000"/>
      <name val="ＭＳ Ｐゴシック"/>
      <family val="3"/>
      <charset val="128"/>
    </font>
    <font>
      <b/>
      <sz val="11"/>
      <color rgb="FFFF0000"/>
      <name val="ＭＳ Ｐゴシック"/>
      <family val="3"/>
      <charset val="128"/>
    </font>
    <font>
      <sz val="10"/>
      <color theme="1"/>
      <name val="ＭＳ 明朝"/>
      <family val="1"/>
      <charset val="128"/>
    </font>
    <font>
      <sz val="11"/>
      <name val="ＭＳ 明朝"/>
      <family val="1"/>
      <charset val="128"/>
    </font>
    <font>
      <sz val="10"/>
      <color rgb="FFFF0000"/>
      <name val="ＭＳ 明朝"/>
      <family val="1"/>
      <charset val="128"/>
    </font>
    <font>
      <sz val="8"/>
      <color theme="1"/>
      <name val="ＭＳ ゴシック"/>
      <family val="3"/>
      <charset val="128"/>
    </font>
    <font>
      <sz val="6"/>
      <name val="ＭＳ Ｐゴシック"/>
      <family val="3"/>
      <charset val="128"/>
    </font>
    <font>
      <sz val="8"/>
      <name val="ＭＳ ゴシック"/>
      <family val="3"/>
      <charset val="128"/>
    </font>
    <font>
      <b/>
      <sz val="9"/>
      <color indexed="81"/>
      <name val="MS P ゴシック"/>
      <family val="3"/>
      <charset val="128"/>
    </font>
    <font>
      <sz val="8"/>
      <name val="ＭＳ 明朝"/>
      <family val="1"/>
      <charset val="128"/>
    </font>
    <font>
      <sz val="12"/>
      <color rgb="FFFF0000"/>
      <name val="ＭＳ 明朝"/>
      <family val="1"/>
      <charset val="128"/>
    </font>
    <font>
      <sz val="11"/>
      <color rgb="FFFF0000"/>
      <name val="ＭＳ 明朝"/>
      <family val="1"/>
      <charset val="128"/>
    </font>
    <font>
      <sz val="11"/>
      <name val="ＭＳ Ｐゴシック"/>
      <family val="3"/>
      <charset val="128"/>
    </font>
    <font>
      <sz val="12"/>
      <name val="ＭＳ 明朝"/>
      <family val="1"/>
      <charset val="128"/>
    </font>
    <font>
      <sz val="10"/>
      <name val="ＭＳ Ｐゴシック"/>
      <family val="3"/>
      <charset val="128"/>
    </font>
    <font>
      <sz val="8"/>
      <color rgb="FFFF0000"/>
      <name val="ＭＳ 明朝"/>
      <family val="1"/>
      <charset val="128"/>
    </font>
    <font>
      <i/>
      <sz val="10"/>
      <color theme="1"/>
      <name val="ＭＳ 明朝"/>
      <family val="1"/>
      <charset val="128"/>
    </font>
    <font>
      <sz val="9"/>
      <color indexed="81"/>
      <name val="MS P ゴシック"/>
      <family val="3"/>
      <charset val="128"/>
    </font>
    <font>
      <sz val="10"/>
      <color theme="1"/>
      <name val="ＭＳ Ｐゴシック"/>
      <family val="2"/>
      <charset val="128"/>
      <scheme val="minor"/>
    </font>
    <font>
      <sz val="9"/>
      <color theme="1"/>
      <name val="ＭＳ Ｐゴシック"/>
      <family val="2"/>
      <charset val="128"/>
      <scheme val="minor"/>
    </font>
    <font>
      <sz val="11"/>
      <color theme="1"/>
      <name val="Consolas"/>
      <family val="3"/>
    </font>
    <font>
      <b/>
      <sz val="9"/>
      <color indexed="81"/>
      <name val="Consolas"/>
      <family val="3"/>
    </font>
    <font>
      <u/>
      <sz val="11"/>
      <color theme="10"/>
      <name val="ＭＳ Ｐ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FFE5E5"/>
        <bgColor indexed="64"/>
      </patternFill>
    </fill>
    <fill>
      <patternFill patternType="solid">
        <fgColor rgb="FFCCFFCC"/>
        <bgColor indexed="64"/>
      </patternFill>
    </fill>
    <fill>
      <patternFill patternType="solid">
        <fgColor indexed="9"/>
        <bgColor indexed="64"/>
      </patternFill>
    </fill>
    <fill>
      <patternFill patternType="solid">
        <fgColor theme="9" tint="0.79998168889431442"/>
        <bgColor indexed="64"/>
      </patternFill>
    </fill>
    <fill>
      <patternFill patternType="solid">
        <fgColor rgb="FFFFFF00"/>
        <bgColor indexed="64"/>
      </patternFill>
    </fill>
  </fills>
  <borders count="41">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slantDashDot">
        <color rgb="FFFF0000"/>
      </left>
      <right/>
      <top style="slantDashDot">
        <color rgb="FFFF0000"/>
      </top>
      <bottom style="slantDashDot">
        <color rgb="FFFF0000"/>
      </bottom>
      <diagonal/>
    </border>
    <border>
      <left/>
      <right/>
      <top style="slantDashDot">
        <color rgb="FFFF0000"/>
      </top>
      <bottom style="slantDashDot">
        <color rgb="FFFF0000"/>
      </bottom>
      <diagonal/>
    </border>
    <border>
      <left/>
      <right style="slantDashDot">
        <color rgb="FFFF0000"/>
      </right>
      <top style="slantDashDot">
        <color rgb="FFFF0000"/>
      </top>
      <bottom style="slantDashDot">
        <color rgb="FFFF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slantDashDot">
        <color rgb="FFFF0000"/>
      </top>
      <bottom/>
      <diagonal/>
    </border>
    <border>
      <left style="thin">
        <color indexed="64"/>
      </left>
      <right/>
      <top style="double">
        <color indexed="64"/>
      </top>
      <bottom style="thin">
        <color auto="1"/>
      </bottom>
      <diagonal/>
    </border>
    <border>
      <left/>
      <right/>
      <top style="double">
        <color indexed="64"/>
      </top>
      <bottom style="thin">
        <color auto="1"/>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right style="medium">
        <color indexed="64"/>
      </right>
      <top style="double">
        <color indexed="64"/>
      </top>
      <bottom style="thin">
        <color auto="1"/>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4" fillId="0" borderId="0"/>
    <xf numFmtId="0" fontId="34" fillId="0" borderId="0" applyNumberFormat="0" applyFill="0" applyBorder="0" applyAlignment="0" applyProtection="0">
      <alignment vertical="center"/>
    </xf>
  </cellStyleXfs>
  <cellXfs count="200">
    <xf numFmtId="0" fontId="0" fillId="0" borderId="0" xfId="0">
      <alignment vertical="center"/>
    </xf>
    <xf numFmtId="0" fontId="2" fillId="0" borderId="0" xfId="0" applyFont="1">
      <alignment vertical="center"/>
    </xf>
    <xf numFmtId="0" fontId="2" fillId="2" borderId="0" xfId="0" applyFont="1" applyFill="1">
      <alignment vertical="center"/>
    </xf>
    <xf numFmtId="0" fontId="3" fillId="2" borderId="0" xfId="0" applyFont="1" applyFill="1">
      <alignment vertical="center"/>
    </xf>
    <xf numFmtId="0" fontId="5"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13" fillId="0" borderId="0" xfId="0" applyFont="1">
      <alignment vertical="center"/>
    </xf>
    <xf numFmtId="0" fontId="2" fillId="0" borderId="0" xfId="0" applyFont="1" applyAlignment="1" applyProtection="1">
      <alignment horizontal="center" vertical="center"/>
      <protection locked="0"/>
    </xf>
    <xf numFmtId="0" fontId="2" fillId="0" borderId="0" xfId="0" applyFont="1" applyProtection="1">
      <alignment vertical="center"/>
      <protection locked="0"/>
    </xf>
    <xf numFmtId="0" fontId="13" fillId="0" borderId="0" xfId="0" applyFont="1" applyProtection="1">
      <alignment vertical="center"/>
      <protection locked="0"/>
    </xf>
    <xf numFmtId="0" fontId="7" fillId="2" borderId="0" xfId="0" applyFont="1" applyFill="1" applyProtection="1">
      <alignment vertical="center"/>
      <protection locked="0"/>
    </xf>
    <xf numFmtId="0" fontId="0" fillId="0" borderId="39" xfId="0" applyBorder="1" applyAlignment="1">
      <alignment horizontal="center" vertical="center"/>
    </xf>
    <xf numFmtId="0" fontId="0" fillId="7" borderId="39" xfId="0" applyFill="1" applyBorder="1" applyAlignment="1">
      <alignment horizontal="center" vertical="center"/>
    </xf>
    <xf numFmtId="0" fontId="0" fillId="0" borderId="0" xfId="0" quotePrefix="1">
      <alignment vertical="center"/>
    </xf>
    <xf numFmtId="49" fontId="7" fillId="2" borderId="0" xfId="0" applyNumberFormat="1" applyFont="1" applyFill="1" applyProtection="1">
      <alignment vertical="center"/>
      <protection locked="0"/>
    </xf>
    <xf numFmtId="14" fontId="0" fillId="0" borderId="39" xfId="0" applyNumberFormat="1" applyBorder="1" applyAlignment="1">
      <alignment horizontal="center" vertical="center"/>
    </xf>
    <xf numFmtId="0" fontId="0" fillId="0" borderId="40" xfId="0" applyBorder="1" applyAlignment="1">
      <alignment horizontal="center" vertical="center"/>
    </xf>
    <xf numFmtId="49" fontId="0" fillId="0" borderId="39" xfId="0" applyNumberFormat="1" applyBorder="1" applyAlignment="1">
      <alignment horizontal="center" vertical="center"/>
    </xf>
    <xf numFmtId="0" fontId="2" fillId="0" borderId="19" xfId="1"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2" borderId="0" xfId="0" applyFont="1" applyFill="1" applyAlignment="1">
      <alignment horizontal="right" vertical="center"/>
    </xf>
    <xf numFmtId="56" fontId="8" fillId="4" borderId="17" xfId="0" applyNumberFormat="1" applyFont="1" applyFill="1" applyBorder="1">
      <alignment vertical="center"/>
    </xf>
    <xf numFmtId="176" fontId="8" fillId="4" borderId="17" xfId="0" applyNumberFormat="1" applyFont="1" applyFill="1" applyBorder="1">
      <alignment vertical="center"/>
    </xf>
    <xf numFmtId="0" fontId="8" fillId="4" borderId="18" xfId="0" applyFont="1" applyFill="1" applyBorder="1" applyAlignment="1">
      <alignment horizontal="left" vertical="center"/>
    </xf>
    <xf numFmtId="0" fontId="16" fillId="2" borderId="21" xfId="0" applyFont="1" applyFill="1" applyBorder="1" applyAlignment="1">
      <alignment horizontal="left" vertical="center"/>
    </xf>
    <xf numFmtId="0" fontId="22" fillId="2" borderId="21" xfId="0" applyFont="1" applyFill="1" applyBorder="1" applyAlignment="1">
      <alignment horizontal="center" vertical="center"/>
    </xf>
    <xf numFmtId="0" fontId="9" fillId="2" borderId="0" xfId="0" applyFont="1" applyFill="1" applyAlignment="1">
      <alignment horizontal="left" vertical="center"/>
    </xf>
    <xf numFmtId="0" fontId="3" fillId="2" borderId="0" xfId="0" applyFont="1" applyFill="1" applyAlignment="1">
      <alignment vertical="justify" wrapText="1"/>
    </xf>
    <xf numFmtId="0" fontId="16" fillId="2" borderId="0" xfId="0" applyFont="1" applyFill="1" applyAlignment="1">
      <alignment horizontal="left" vertical="center"/>
    </xf>
    <xf numFmtId="0" fontId="22" fillId="2" borderId="0" xfId="0" applyFont="1" applyFill="1" applyAlignment="1">
      <alignment horizontal="center" vertical="center"/>
    </xf>
    <xf numFmtId="0" fontId="16" fillId="2" borderId="0" xfId="0" applyFont="1" applyFill="1" applyAlignment="1">
      <alignment horizontal="center" vertical="center" shrinkToFit="1"/>
    </xf>
    <xf numFmtId="0" fontId="9" fillId="2" borderId="0" xfId="0" applyFont="1" applyFill="1">
      <alignment vertical="center"/>
    </xf>
    <xf numFmtId="0" fontId="15" fillId="2" borderId="0" xfId="0" applyFont="1" applyFill="1" applyAlignment="1">
      <alignment horizontal="left" vertical="center"/>
    </xf>
    <xf numFmtId="0" fontId="2" fillId="2" borderId="1" xfId="0" applyFont="1" applyFill="1" applyBorder="1">
      <alignment vertical="center"/>
    </xf>
    <xf numFmtId="0" fontId="2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left" vertical="top"/>
    </xf>
    <xf numFmtId="0" fontId="2" fillId="2" borderId="2" xfId="0" applyFont="1" applyFill="1" applyBorder="1" applyAlignment="1">
      <alignment horizontal="center" vertical="center"/>
    </xf>
    <xf numFmtId="0" fontId="5" fillId="2" borderId="0" xfId="0" applyFont="1" applyFill="1" applyAlignment="1">
      <alignment horizontal="left" vertical="center" wrapText="1"/>
    </xf>
    <xf numFmtId="0" fontId="27" fillId="2" borderId="0" xfId="0" applyFont="1" applyFill="1">
      <alignment vertical="center"/>
    </xf>
    <xf numFmtId="0" fontId="2" fillId="2" borderId="0" xfId="0" applyFont="1" applyFill="1" applyAlignment="1">
      <alignment horizontal="left" vertical="center" wrapText="1"/>
    </xf>
    <xf numFmtId="0" fontId="2" fillId="2" borderId="0" xfId="0" applyFont="1" applyFill="1" applyAlignment="1">
      <alignment vertical="top"/>
    </xf>
    <xf numFmtId="0" fontId="2" fillId="2" borderId="2" xfId="0" applyFont="1" applyFill="1" applyBorder="1">
      <alignment vertical="center"/>
    </xf>
    <xf numFmtId="0" fontId="2" fillId="2" borderId="2" xfId="0" applyFont="1" applyFill="1" applyBorder="1" applyAlignment="1">
      <alignment vertical="center" shrinkToFit="1"/>
    </xf>
    <xf numFmtId="0" fontId="2" fillId="2" borderId="0" xfId="0" applyFont="1" applyFill="1" applyAlignment="1">
      <alignment horizontal="left" vertical="center" shrinkToFit="1"/>
    </xf>
    <xf numFmtId="0" fontId="7" fillId="2" borderId="0" xfId="0" applyFont="1" applyFill="1" applyAlignment="1">
      <alignment horizontal="left" vertical="center"/>
    </xf>
    <xf numFmtId="0" fontId="2" fillId="0" borderId="0" xfId="0" applyFont="1" applyAlignment="1">
      <alignment horizontal="center" vertical="center"/>
    </xf>
    <xf numFmtId="0" fontId="2" fillId="2" borderId="0" xfId="0" applyFont="1" applyFill="1" applyAlignment="1">
      <alignment horizontal="left" vertical="center"/>
    </xf>
    <xf numFmtId="0" fontId="2" fillId="2" borderId="0" xfId="0" applyFont="1" applyFill="1" applyAlignment="1"/>
    <xf numFmtId="0" fontId="5" fillId="2" borderId="0" xfId="0" applyFont="1" applyFill="1" applyAlignment="1">
      <alignment vertical="top"/>
    </xf>
    <xf numFmtId="0" fontId="2" fillId="3"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6" borderId="2" xfId="1" applyFont="1" applyFill="1" applyBorder="1" applyAlignment="1">
      <alignment vertical="center"/>
    </xf>
    <xf numFmtId="0" fontId="2" fillId="6" borderId="20" xfId="1" applyFont="1" applyFill="1" applyBorder="1" applyAlignment="1">
      <alignment vertical="center"/>
    </xf>
    <xf numFmtId="0" fontId="7" fillId="2" borderId="0" xfId="0" applyFont="1" applyFill="1" applyAlignment="1">
      <alignment vertical="top" wrapText="1"/>
    </xf>
    <xf numFmtId="0" fontId="11" fillId="2" borderId="0" xfId="0" applyFont="1" applyFill="1">
      <alignment vertical="center"/>
    </xf>
    <xf numFmtId="0" fontId="8" fillId="2" borderId="0" xfId="0" applyFont="1" applyFill="1">
      <alignment vertical="center"/>
    </xf>
    <xf numFmtId="0" fontId="2" fillId="2" borderId="0" xfId="0" applyFont="1" applyFill="1" applyAlignment="1">
      <alignment horizontal="right" vertical="center"/>
    </xf>
    <xf numFmtId="0" fontId="2" fillId="5" borderId="24" xfId="0" applyFont="1" applyFill="1" applyBorder="1" applyAlignment="1">
      <alignment horizontal="center" vertical="center" shrinkToFit="1"/>
    </xf>
    <xf numFmtId="0" fontId="2" fillId="2" borderId="29" xfId="0" applyFont="1" applyFill="1" applyBorder="1" applyAlignment="1">
      <alignment horizontal="center" vertical="center" shrinkToFit="1"/>
    </xf>
    <xf numFmtId="0" fontId="2" fillId="2" borderId="31" xfId="0" applyFont="1" applyFill="1" applyBorder="1" applyAlignment="1">
      <alignment horizontal="center" vertical="center" shrinkToFit="1"/>
    </xf>
    <xf numFmtId="0" fontId="2" fillId="2" borderId="33" xfId="0" applyFont="1" applyFill="1" applyBorder="1" applyAlignment="1">
      <alignment horizontal="center" vertical="center" shrinkToFit="1"/>
    </xf>
    <xf numFmtId="0" fontId="23" fillId="2" borderId="0" xfId="0" applyFont="1" applyFill="1" applyAlignment="1">
      <alignment horizontal="left" vertical="center"/>
    </xf>
    <xf numFmtId="0" fontId="3" fillId="2" borderId="0" xfId="0" applyFont="1" applyFill="1" applyAlignment="1">
      <alignment vertical="center" wrapText="1"/>
    </xf>
    <xf numFmtId="0" fontId="25" fillId="2" borderId="0" xfId="0" applyFont="1" applyFill="1">
      <alignment vertical="center"/>
    </xf>
    <xf numFmtId="0" fontId="3" fillId="2" borderId="0" xfId="0" applyFont="1" applyFill="1" applyAlignment="1">
      <alignment horizontal="center" vertical="center"/>
    </xf>
    <xf numFmtId="0" fontId="14" fillId="2" borderId="0" xfId="0" applyFont="1" applyFill="1" applyAlignment="1">
      <alignment horizontal="center" vertical="center" shrinkToFit="1"/>
    </xf>
    <xf numFmtId="0" fontId="14" fillId="2" borderId="0" xfId="0" applyFont="1" applyFill="1" applyAlignment="1">
      <alignment horizontal="left" vertical="center"/>
    </xf>
    <xf numFmtId="0" fontId="21" fillId="2" borderId="0" xfId="0" applyFont="1" applyFill="1" applyAlignment="1">
      <alignment horizontal="right" vertical="center"/>
    </xf>
    <xf numFmtId="0" fontId="14" fillId="0" borderId="19" xfId="0" applyFont="1" applyBorder="1" applyAlignment="1" applyProtection="1">
      <alignment vertical="top" wrapText="1"/>
      <protection locked="0"/>
    </xf>
    <xf numFmtId="0" fontId="2" fillId="2" borderId="0" xfId="0" applyFont="1" applyFill="1" applyAlignment="1" applyProtection="1">
      <alignment horizontal="center" vertical="center" wrapText="1"/>
      <protection locked="0"/>
    </xf>
    <xf numFmtId="0" fontId="14" fillId="2" borderId="0" xfId="0" applyFont="1" applyFill="1" applyAlignment="1">
      <alignment vertical="top" wrapText="1"/>
    </xf>
    <xf numFmtId="0" fontId="2" fillId="2" borderId="0" xfId="0" applyFont="1" applyFill="1" applyAlignment="1">
      <alignment vertical="center" wrapText="1"/>
    </xf>
    <xf numFmtId="0" fontId="5" fillId="2" borderId="0" xfId="0" applyFont="1" applyFill="1" applyAlignment="1">
      <alignment horizontal="left" vertical="center"/>
    </xf>
    <xf numFmtId="0" fontId="30" fillId="7" borderId="39" xfId="0" applyFont="1" applyFill="1" applyBorder="1" applyAlignment="1">
      <alignment horizontal="center" vertical="center"/>
    </xf>
    <xf numFmtId="0" fontId="31" fillId="7" borderId="39" xfId="0" applyFont="1" applyFill="1" applyBorder="1" applyAlignment="1">
      <alignment horizontal="center" vertical="center"/>
    </xf>
    <xf numFmtId="0" fontId="7" fillId="2" borderId="0" xfId="0" applyFont="1" applyFill="1">
      <alignment vertical="center"/>
    </xf>
    <xf numFmtId="176" fontId="8" fillId="4" borderId="17" xfId="0" applyNumberFormat="1" applyFont="1" applyFill="1" applyBorder="1" applyProtection="1">
      <alignment vertical="center"/>
      <protection locked="0"/>
    </xf>
    <xf numFmtId="0" fontId="0" fillId="0" borderId="39" xfId="0" applyBorder="1">
      <alignment vertical="center"/>
    </xf>
    <xf numFmtId="0" fontId="0" fillId="0" borderId="39" xfId="0" applyBorder="1" applyAlignment="1">
      <alignment horizontal="left" vertical="center"/>
    </xf>
    <xf numFmtId="49" fontId="0" fillId="0" borderId="39" xfId="0" applyNumberFormat="1" applyBorder="1">
      <alignment vertical="center"/>
    </xf>
    <xf numFmtId="49" fontId="0" fillId="0" borderId="39" xfId="0" applyNumberFormat="1" applyBorder="1" applyAlignment="1">
      <alignment horizontal="left" vertical="center"/>
    </xf>
    <xf numFmtId="0" fontId="28" fillId="2" borderId="0" xfId="0" applyFont="1" applyFill="1" applyAlignment="1">
      <alignment horizontal="left" vertical="center"/>
    </xf>
    <xf numFmtId="0" fontId="28" fillId="2" borderId="2" xfId="0" applyFont="1" applyFill="1" applyBorder="1" applyAlignment="1">
      <alignment horizontal="left" vertical="center"/>
    </xf>
    <xf numFmtId="0" fontId="28" fillId="2" borderId="20" xfId="0" applyFont="1" applyFill="1" applyBorder="1" applyAlignment="1">
      <alignment horizontal="left" vertical="center"/>
    </xf>
    <xf numFmtId="0" fontId="2" fillId="2" borderId="2" xfId="0" applyFont="1" applyFill="1" applyBorder="1" applyAlignment="1">
      <alignment horizontal="left" vertical="center"/>
    </xf>
    <xf numFmtId="0" fontId="2" fillId="8" borderId="19" xfId="0" applyFont="1" applyFill="1" applyBorder="1" applyAlignment="1" applyProtection="1">
      <alignment horizontal="center" vertical="center"/>
      <protection locked="0"/>
    </xf>
    <xf numFmtId="0" fontId="2" fillId="0" borderId="19"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0" xfId="0" applyFont="1" applyBorder="1" applyAlignment="1">
      <alignment horizontal="center" vertical="center" shrinkToFit="1"/>
    </xf>
    <xf numFmtId="0" fontId="2" fillId="5" borderId="25" xfId="0" applyFont="1" applyFill="1" applyBorder="1" applyAlignment="1">
      <alignment horizontal="center" vertical="center" shrinkToFit="1"/>
    </xf>
    <xf numFmtId="0" fontId="2" fillId="5" borderId="26" xfId="0" applyFont="1" applyFill="1" applyBorder="1" applyAlignment="1">
      <alignment horizontal="center" vertical="center" shrinkToFit="1"/>
    </xf>
    <xf numFmtId="0" fontId="2" fillId="5" borderId="27" xfId="0" applyFont="1" applyFill="1" applyBorder="1" applyAlignment="1">
      <alignment horizontal="center" vertical="center" shrinkToFit="1"/>
    </xf>
    <xf numFmtId="0" fontId="2" fillId="5" borderId="28" xfId="0" applyFont="1" applyFill="1" applyBorder="1" applyAlignment="1">
      <alignment horizontal="center" vertical="center" shrinkToFit="1"/>
    </xf>
    <xf numFmtId="0" fontId="2" fillId="0" borderId="22"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2" fillId="0" borderId="30" xfId="0" applyFont="1" applyBorder="1" applyAlignment="1" applyProtection="1">
      <alignment horizontal="center" vertical="center" shrinkToFit="1"/>
      <protection locked="0"/>
    </xf>
    <xf numFmtId="0" fontId="17"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0" xfId="0" applyFont="1" applyFill="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9" xfId="0" applyFont="1" applyFill="1" applyBorder="1" applyAlignment="1">
      <alignment horizontal="left" vertical="top" wrapText="1"/>
    </xf>
    <xf numFmtId="0" fontId="4" fillId="2" borderId="0" xfId="0" applyFont="1" applyFill="1" applyAlignment="1">
      <alignment horizontal="center" vertical="center"/>
    </xf>
    <xf numFmtId="0" fontId="2" fillId="2" borderId="0" xfId="0" applyFont="1" applyFill="1" applyAlignment="1">
      <alignment horizontal="left" vertical="center" wrapText="1"/>
    </xf>
    <xf numFmtId="0" fontId="32" fillId="0" borderId="19" xfId="0" applyFont="1" applyBorder="1" applyAlignment="1">
      <alignment horizontal="center" vertical="center" shrinkToFit="1"/>
    </xf>
    <xf numFmtId="0" fontId="32" fillId="0" borderId="20" xfId="0" applyFont="1" applyBorder="1" applyAlignment="1">
      <alignment horizontal="center" vertical="center" shrinkToFit="1"/>
    </xf>
    <xf numFmtId="0" fontId="32" fillId="0" borderId="19" xfId="0" applyFont="1" applyBorder="1" applyAlignment="1" applyProtection="1">
      <alignment horizontal="center" vertical="center" shrinkToFit="1"/>
      <protection locked="0"/>
    </xf>
    <xf numFmtId="0" fontId="32" fillId="0" borderId="20" xfId="0" applyFont="1" applyBorder="1" applyAlignment="1" applyProtection="1">
      <alignment horizontal="center" vertical="center" shrinkToFit="1"/>
      <protection locked="0"/>
    </xf>
    <xf numFmtId="0" fontId="2" fillId="0" borderId="22" xfId="0" applyFont="1" applyBorder="1" applyAlignment="1">
      <alignment horizontal="center" vertical="center" shrinkToFit="1"/>
    </xf>
    <xf numFmtId="0" fontId="0" fillId="0" borderId="23" xfId="0" applyBorder="1" applyAlignment="1">
      <alignment horizontal="center" vertical="center" shrinkToFit="1"/>
    </xf>
    <xf numFmtId="0" fontId="0" fillId="0" borderId="36" xfId="0" applyBorder="1" applyAlignment="1">
      <alignment horizontal="center" vertical="center" shrinkToFit="1"/>
    </xf>
    <xf numFmtId="0" fontId="0" fillId="0" borderId="23"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2" fillId="2" borderId="14" xfId="0" applyFont="1" applyFill="1" applyBorder="1" applyAlignment="1">
      <alignment horizontal="center" vertical="center"/>
    </xf>
    <xf numFmtId="49" fontId="2" fillId="2" borderId="14" xfId="0" applyNumberFormat="1" applyFont="1" applyFill="1" applyBorder="1" applyAlignment="1">
      <alignment horizontal="center" vertical="center"/>
    </xf>
    <xf numFmtId="0" fontId="2" fillId="0" borderId="19"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5" fillId="2" borderId="4" xfId="0" applyFont="1" applyFill="1" applyBorder="1" applyAlignment="1">
      <alignment horizontal="left" vertical="center" wrapText="1"/>
    </xf>
    <xf numFmtId="0" fontId="5" fillId="2" borderId="0" xfId="0" applyFont="1" applyFill="1" applyAlignment="1">
      <alignment horizontal="left" vertical="center"/>
    </xf>
    <xf numFmtId="0" fontId="2" fillId="0" borderId="0" xfId="0" applyFont="1" applyAlignment="1" applyProtection="1">
      <alignment horizontal="left" vertical="center"/>
      <protection locked="0"/>
    </xf>
    <xf numFmtId="0" fontId="2" fillId="0" borderId="14" xfId="0" applyFont="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3" fillId="2" borderId="0" xfId="0" applyFont="1" applyFill="1" applyAlignment="1">
      <alignment horizontal="left" vertical="center" wrapText="1"/>
    </xf>
    <xf numFmtId="0" fontId="2" fillId="0" borderId="20" xfId="0" applyFont="1" applyBorder="1" applyAlignment="1" applyProtection="1">
      <alignment horizontal="center" vertical="center" shrinkToFit="1"/>
      <protection locked="0"/>
    </xf>
    <xf numFmtId="0" fontId="2" fillId="0" borderId="37"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0" fontId="2" fillId="0" borderId="38" xfId="0" applyFont="1" applyBorder="1" applyAlignment="1" applyProtection="1">
      <alignment horizontal="center" vertical="center" shrinkToFit="1"/>
      <protection locked="0"/>
    </xf>
    <xf numFmtId="0" fontId="2" fillId="0" borderId="35" xfId="0" applyFont="1" applyBorder="1" applyAlignment="1" applyProtection="1">
      <alignment horizontal="center" vertical="center" shrinkToFit="1"/>
      <protection locked="0"/>
    </xf>
    <xf numFmtId="0" fontId="2" fillId="0" borderId="37"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38" xfId="0" applyFont="1" applyBorder="1" applyAlignment="1">
      <alignment horizontal="center" vertical="center" shrinkToFit="1"/>
    </xf>
    <xf numFmtId="0" fontId="2" fillId="2" borderId="1" xfId="0" applyFont="1" applyFill="1" applyBorder="1" applyAlignment="1">
      <alignment horizontal="distributed" vertical="center" wrapText="1"/>
    </xf>
    <xf numFmtId="0" fontId="2" fillId="2" borderId="1" xfId="0" applyFont="1" applyFill="1" applyBorder="1" applyAlignment="1">
      <alignment horizontal="distributed" vertical="center"/>
    </xf>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5" fillId="2" borderId="3"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9" xfId="0" applyFont="1" applyFill="1" applyBorder="1" applyAlignment="1">
      <alignment horizontal="left" vertical="center" wrapText="1"/>
    </xf>
    <xf numFmtId="0" fontId="2" fillId="2" borderId="2" xfId="0" applyFont="1" applyFill="1" applyBorder="1" applyAlignment="1">
      <alignment horizontal="distributed" vertical="center"/>
    </xf>
    <xf numFmtId="0" fontId="8" fillId="4" borderId="16" xfId="0" applyFont="1" applyFill="1" applyBorder="1" applyAlignment="1">
      <alignment horizontal="center" vertical="center"/>
    </xf>
    <xf numFmtId="0" fontId="8" fillId="4" borderId="17" xfId="0" applyFont="1" applyFill="1" applyBorder="1" applyAlignment="1">
      <alignment horizontal="center" vertical="center"/>
    </xf>
    <xf numFmtId="0" fontId="8" fillId="4" borderId="17" xfId="0" applyFont="1" applyFill="1" applyBorder="1" applyAlignment="1" applyProtection="1">
      <alignment horizontal="left" vertical="center"/>
      <protection locked="0"/>
    </xf>
    <xf numFmtId="0" fontId="23" fillId="2" borderId="0" xfId="0" applyFont="1" applyFill="1" applyAlignment="1" applyProtection="1">
      <alignment horizontal="center" vertical="center" shrinkToFit="1"/>
      <protection locked="0"/>
    </xf>
    <xf numFmtId="0" fontId="4" fillId="2" borderId="0" xfId="0" applyFont="1" applyFill="1" applyAlignment="1">
      <alignment horizontal="center" vertical="center" wrapText="1"/>
    </xf>
    <xf numFmtId="0" fontId="2" fillId="2" borderId="2" xfId="0" applyFont="1" applyFill="1" applyBorder="1" applyAlignment="1">
      <alignment horizontal="left" vertical="center" shrinkToFit="1"/>
    </xf>
    <xf numFmtId="49" fontId="2" fillId="0" borderId="2" xfId="0" applyNumberFormat="1" applyFont="1" applyBorder="1" applyAlignment="1" applyProtection="1">
      <alignment horizontal="left" vertical="center" shrinkToFit="1"/>
      <protection locked="0"/>
    </xf>
    <xf numFmtId="0" fontId="2" fillId="2" borderId="0" xfId="0" applyFont="1" applyFill="1" applyAlignment="1" applyProtection="1">
      <alignment horizontal="left" vertical="center" wrapText="1"/>
      <protection locked="0"/>
    </xf>
    <xf numFmtId="0" fontId="2" fillId="2" borderId="0" xfId="0" applyFont="1" applyFill="1" applyAlignment="1">
      <alignment horizontal="center"/>
    </xf>
    <xf numFmtId="0" fontId="10" fillId="2" borderId="0" xfId="0" applyFont="1" applyFill="1" applyAlignment="1">
      <alignment horizontal="left" shrinkToFit="1"/>
    </xf>
    <xf numFmtId="0" fontId="2" fillId="2" borderId="20" xfId="0" applyFont="1" applyFill="1" applyBorder="1" applyAlignment="1">
      <alignment horizontal="left" vertical="center" wrapText="1"/>
    </xf>
    <xf numFmtId="0" fontId="2" fillId="2" borderId="39" xfId="0" applyFont="1" applyFill="1" applyBorder="1" applyAlignment="1">
      <alignment horizontal="left" vertical="center"/>
    </xf>
    <xf numFmtId="0" fontId="2" fillId="2" borderId="20" xfId="0" applyFont="1" applyFill="1" applyBorder="1" applyAlignment="1">
      <alignment horizontal="left" vertical="center"/>
    </xf>
    <xf numFmtId="0" fontId="2" fillId="6" borderId="19" xfId="1" applyFont="1" applyFill="1" applyBorder="1" applyAlignment="1">
      <alignment horizontal="center" vertical="center"/>
    </xf>
    <xf numFmtId="0" fontId="2" fillId="6" borderId="2" xfId="1" applyFont="1" applyFill="1" applyBorder="1" applyAlignment="1">
      <alignment horizontal="center" vertical="center"/>
    </xf>
    <xf numFmtId="0" fontId="34" fillId="2" borderId="0" xfId="2" applyFill="1" applyAlignment="1" applyProtection="1">
      <alignment horizontal="left" vertical="center"/>
      <protection locked="0"/>
    </xf>
    <xf numFmtId="0" fontId="3" fillId="2" borderId="0" xfId="0" applyFont="1" applyFill="1" applyAlignment="1">
      <alignment horizontal="left" vertical="center" wrapText="1"/>
    </xf>
    <xf numFmtId="0" fontId="3" fillId="0" borderId="1" xfId="0" applyFont="1" applyBorder="1" applyAlignment="1" applyProtection="1">
      <alignment horizontal="center" vertical="center"/>
      <protection locked="0"/>
    </xf>
    <xf numFmtId="0" fontId="7" fillId="2" borderId="1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0"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0" xfId="0" applyFont="1" applyFill="1" applyBorder="1" applyAlignment="1">
      <alignment horizontal="center" vertical="center"/>
    </xf>
    <xf numFmtId="0" fontId="28" fillId="2" borderId="3" xfId="0" applyFont="1" applyFill="1" applyBorder="1" applyAlignment="1">
      <alignment horizontal="left" vertical="center" wrapText="1"/>
    </xf>
    <xf numFmtId="0" fontId="28" fillId="2" borderId="4" xfId="0" applyFont="1" applyFill="1" applyBorder="1" applyAlignment="1">
      <alignment horizontal="left" vertical="center"/>
    </xf>
    <xf numFmtId="0" fontId="28" fillId="2" borderId="5" xfId="0" applyFont="1" applyFill="1" applyBorder="1" applyAlignment="1">
      <alignment horizontal="left" vertical="center"/>
    </xf>
    <xf numFmtId="0" fontId="28" fillId="2" borderId="6" xfId="0" applyFont="1" applyFill="1" applyBorder="1" applyAlignment="1">
      <alignment horizontal="left" vertical="center"/>
    </xf>
    <xf numFmtId="0" fontId="28" fillId="2" borderId="0" xfId="0" applyFont="1" applyFill="1" applyAlignment="1">
      <alignment horizontal="left" vertical="center"/>
    </xf>
    <xf numFmtId="0" fontId="28" fillId="2" borderId="7" xfId="0" applyFont="1" applyFill="1" applyBorder="1" applyAlignment="1">
      <alignment horizontal="left" vertical="center"/>
    </xf>
    <xf numFmtId="0" fontId="28" fillId="2" borderId="8" xfId="0" applyFont="1" applyFill="1" applyBorder="1" applyAlignment="1">
      <alignment horizontal="left" vertical="center"/>
    </xf>
    <xf numFmtId="0" fontId="28" fillId="2" borderId="1" xfId="0" applyFont="1" applyFill="1" applyBorder="1" applyAlignment="1">
      <alignment horizontal="left" vertical="center"/>
    </xf>
    <xf numFmtId="0" fontId="28" fillId="2" borderId="9" xfId="0" applyFont="1" applyFill="1" applyBorder="1" applyAlignment="1">
      <alignment horizontal="left" vertical="center"/>
    </xf>
    <xf numFmtId="0" fontId="8" fillId="4" borderId="17" xfId="0" applyFont="1" applyFill="1" applyBorder="1" applyAlignment="1">
      <alignment horizontal="left" vertical="center"/>
    </xf>
    <xf numFmtId="0" fontId="2" fillId="2" borderId="14" xfId="0" quotePrefix="1" applyFont="1" applyFill="1" applyBorder="1" applyAlignment="1">
      <alignment horizontal="center" vertical="center"/>
    </xf>
    <xf numFmtId="49" fontId="2" fillId="0" borderId="22" xfId="0" applyNumberFormat="1" applyFont="1" applyBorder="1" applyAlignment="1" applyProtection="1">
      <alignment horizontal="center" vertical="center" shrinkToFit="1"/>
      <protection locked="0"/>
    </xf>
    <xf numFmtId="49" fontId="0" fillId="0" borderId="23" xfId="0" applyNumberFormat="1" applyBorder="1" applyAlignment="1" applyProtection="1">
      <alignment horizontal="center" vertical="center" shrinkToFit="1"/>
      <protection locked="0"/>
    </xf>
    <xf numFmtId="49" fontId="0" fillId="0" borderId="36" xfId="0" applyNumberFormat="1" applyBorder="1" applyAlignment="1" applyProtection="1">
      <alignment horizontal="center" vertical="center" shrinkToFit="1"/>
      <protection locked="0"/>
    </xf>
    <xf numFmtId="49" fontId="2" fillId="0" borderId="19" xfId="0" applyNumberFormat="1" applyFont="1" applyBorder="1" applyAlignment="1" applyProtection="1">
      <alignment horizontal="center" vertical="center" shrinkToFit="1"/>
      <protection locked="0"/>
    </xf>
    <xf numFmtId="49" fontId="2" fillId="0" borderId="2" xfId="0" applyNumberFormat="1" applyFont="1" applyBorder="1" applyAlignment="1" applyProtection="1">
      <alignment horizontal="center" vertical="center" shrinkToFit="1"/>
      <protection locked="0"/>
    </xf>
    <xf numFmtId="49" fontId="2" fillId="0" borderId="20" xfId="0" applyNumberFormat="1" applyFont="1" applyBorder="1" applyAlignment="1" applyProtection="1">
      <alignment horizontal="center" vertical="center" shrinkToFit="1"/>
      <protection locked="0"/>
    </xf>
    <xf numFmtId="49" fontId="2" fillId="0" borderId="37" xfId="0" applyNumberFormat="1" applyFont="1" applyBorder="1" applyAlignment="1" applyProtection="1">
      <alignment horizontal="center" vertical="center" shrinkToFit="1"/>
      <protection locked="0"/>
    </xf>
    <xf numFmtId="49" fontId="2" fillId="0" borderId="34" xfId="0" applyNumberFormat="1" applyFont="1" applyBorder="1" applyAlignment="1" applyProtection="1">
      <alignment horizontal="center" vertical="center" shrinkToFit="1"/>
      <protection locked="0"/>
    </xf>
    <xf numFmtId="49" fontId="2" fillId="0" borderId="38" xfId="0" applyNumberFormat="1" applyFont="1" applyBorder="1" applyAlignment="1" applyProtection="1">
      <alignment horizontal="center" vertical="center" shrinkToFit="1"/>
      <protection locked="0"/>
    </xf>
  </cellXfs>
  <cellStyles count="3">
    <cellStyle name="ハイパーリンク" xfId="2" builtinId="8"/>
    <cellStyle name="標準" xfId="0" builtinId="0"/>
    <cellStyle name="標準 2" xfId="1" xr:uid="{00000000-0005-0000-0000-000001000000}"/>
  </cellStyles>
  <dxfs count="59">
    <dxf>
      <font>
        <color auto="1"/>
      </font>
      <fill>
        <patternFill>
          <bgColor rgb="FFFFFF00"/>
        </patternFill>
      </fill>
    </dxf>
    <dxf>
      <fill>
        <patternFill>
          <bgColor theme="0" tint="-4.9989318521683403E-2"/>
        </patternFill>
      </fill>
    </dxf>
    <dxf>
      <font>
        <color theme="1"/>
      </font>
      <fill>
        <patternFill>
          <bgColor rgb="FFFFFF00"/>
        </patternFill>
      </fill>
    </dxf>
    <dxf>
      <font>
        <color auto="1"/>
      </font>
      <fill>
        <patternFill>
          <bgColor rgb="FFFFFF00"/>
        </patternFill>
      </fill>
    </dxf>
    <dxf>
      <font>
        <color theme="0"/>
      </font>
    </dxf>
    <dxf>
      <fill>
        <patternFill>
          <bgColor rgb="FFFFFF00"/>
        </patternFill>
      </fill>
    </dxf>
    <dxf>
      <fill>
        <patternFill>
          <bgColor theme="0" tint="-0.499984740745262"/>
        </patternFill>
      </fill>
    </dxf>
    <dxf>
      <font>
        <color theme="1"/>
      </font>
      <fill>
        <patternFill>
          <bgColor rgb="FFFFFF00"/>
        </patternFill>
      </fill>
    </dxf>
    <dxf>
      <font>
        <color theme="1"/>
      </font>
      <fill>
        <patternFill>
          <bgColor rgb="FFFFFF00"/>
        </patternFill>
      </fill>
    </dxf>
    <dxf>
      <fill>
        <patternFill>
          <bgColor theme="0" tint="-4.9989318521683403E-2"/>
        </patternFill>
      </fill>
    </dxf>
    <dxf>
      <font>
        <color theme="1"/>
      </font>
      <fill>
        <patternFill>
          <bgColor rgb="FFFFFF00"/>
        </patternFill>
      </fill>
    </dxf>
    <dxf>
      <fill>
        <patternFill>
          <bgColor rgb="FFFFFF00"/>
        </patternFill>
      </fill>
    </dxf>
    <dxf>
      <font>
        <color theme="0" tint="-0.499984740745262"/>
      </font>
      <fill>
        <patternFill>
          <bgColor theme="0" tint="-0.499984740745262"/>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0" tint="-0.499984740745262"/>
      </font>
      <fill>
        <patternFill>
          <bgColor theme="0" tint="-0.499984740745262"/>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ont>
        <color theme="1"/>
      </font>
      <fill>
        <patternFill>
          <bgColor rgb="FFFFFF00"/>
        </patternFill>
      </fill>
    </dxf>
    <dxf>
      <font>
        <color theme="0" tint="-0.499984740745262"/>
      </font>
      <fill>
        <patternFill>
          <bgColor theme="0" tint="-0.499984740745262"/>
        </patternFill>
      </fill>
    </dxf>
    <dxf>
      <font>
        <color theme="1"/>
      </font>
      <fill>
        <patternFill>
          <bgColor rgb="FFFFFF00"/>
        </patternFill>
      </fill>
    </dxf>
    <dxf>
      <font>
        <color theme="1"/>
      </font>
      <fill>
        <patternFill>
          <bgColor rgb="FFFFFF00"/>
        </patternFill>
      </fill>
    </dxf>
    <dxf>
      <font>
        <color rgb="FF0000FF"/>
      </font>
    </dxf>
    <dxf>
      <font>
        <color auto="1"/>
      </font>
      <fill>
        <patternFill>
          <bgColor rgb="FFFFFF00"/>
        </patternFill>
      </fill>
    </dxf>
    <dxf>
      <fill>
        <patternFill>
          <bgColor theme="0" tint="-4.9989318521683403E-2"/>
        </patternFill>
      </fill>
    </dxf>
    <dxf>
      <font>
        <color theme="1"/>
      </font>
      <fill>
        <patternFill>
          <bgColor rgb="FFFFFF00"/>
        </patternFill>
      </fill>
    </dxf>
    <dxf>
      <font>
        <color auto="1"/>
      </font>
      <fill>
        <patternFill>
          <bgColor rgb="FFFFFF00"/>
        </patternFill>
      </fill>
    </dxf>
    <dxf>
      <font>
        <color theme="0" tint="-0.499984740745262"/>
      </font>
      <fill>
        <patternFill>
          <bgColor theme="0" tint="-0.499984740745262"/>
        </patternFill>
      </fill>
    </dxf>
    <dxf>
      <font>
        <color theme="0"/>
      </font>
    </dxf>
    <dxf>
      <font>
        <color theme="0" tint="-0.499984740745262"/>
      </font>
      <fill>
        <patternFill>
          <bgColor theme="0" tint="-0.499984740745262"/>
        </patternFill>
      </fill>
    </dxf>
    <dxf>
      <font>
        <color theme="1"/>
      </font>
      <fill>
        <patternFill>
          <bgColor rgb="FFFFFF00"/>
        </patternFill>
      </fill>
    </dxf>
    <dxf>
      <font>
        <color theme="1"/>
      </font>
      <fill>
        <patternFill>
          <bgColor rgb="FFFFFF00"/>
        </patternFill>
      </fill>
    </dxf>
    <dxf>
      <fill>
        <patternFill>
          <bgColor theme="0" tint="-4.9989318521683403E-2"/>
        </patternFill>
      </fill>
    </dxf>
    <dxf>
      <font>
        <color theme="1"/>
      </font>
      <fill>
        <patternFill>
          <bgColor rgb="FFFFFF00"/>
        </patternFill>
      </fill>
    </dxf>
    <dxf>
      <fill>
        <patternFill>
          <bgColor rgb="FFFFFF00"/>
        </patternFill>
      </fill>
    </dxf>
    <dxf>
      <font>
        <color theme="0" tint="-0.499984740745262"/>
      </font>
      <fill>
        <patternFill>
          <bgColor theme="0" tint="-0.499984740745262"/>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0" tint="-0.499984740745262"/>
      </font>
      <fill>
        <patternFill>
          <bgColor theme="0" tint="-0.499984740745262"/>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ont>
        <color theme="1"/>
      </font>
      <fill>
        <patternFill>
          <bgColor rgb="FFFFFF0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1"/>
      </font>
      <fill>
        <patternFill>
          <bgColor rgb="FFFFFF00"/>
        </patternFill>
      </fill>
    </dxf>
    <dxf>
      <font>
        <color theme="1"/>
      </font>
      <fill>
        <patternFill>
          <bgColor rgb="FFFFFF00"/>
        </patternFill>
      </fill>
    </dxf>
    <dxf>
      <font>
        <color rgb="FF0000FF"/>
      </font>
    </dxf>
  </dxfs>
  <tableStyles count="0" defaultTableStyle="TableStyleMedium2" defaultPivotStyle="PivotStyleLight16"/>
  <colors>
    <mruColors>
      <color rgb="FFCCECFF"/>
      <color rgb="FF00FF00"/>
      <color rgb="FFFFFF99"/>
      <color rgb="FF0000FF"/>
      <color rgb="FFFFFFE1"/>
      <color rgb="FFFFFF66"/>
      <color rgb="FFFFE5E5"/>
      <color rgb="FFCCFFCC"/>
      <color rgb="FF66CCFF"/>
      <color rgb="FFEEF3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104775</xdr:colOff>
      <xdr:row>26</xdr:row>
      <xdr:rowOff>180974</xdr:rowOff>
    </xdr:from>
    <xdr:to>
      <xdr:col>2</xdr:col>
      <xdr:colOff>47628</xdr:colOff>
      <xdr:row>27</xdr:row>
      <xdr:rowOff>133352</xdr:rowOff>
    </xdr:to>
    <xdr:cxnSp macro="">
      <xdr:nvCxnSpPr>
        <xdr:cNvPr id="3" name="カギ線コネクタ 2">
          <a:extLst>
            <a:ext uri="{FF2B5EF4-FFF2-40B4-BE49-F238E27FC236}">
              <a16:creationId xmlns:a16="http://schemas.microsoft.com/office/drawing/2014/main" id="{00000000-0008-0000-0000-000003000000}"/>
            </a:ext>
          </a:extLst>
        </xdr:cNvPr>
        <xdr:cNvCxnSpPr/>
      </xdr:nvCxnSpPr>
      <xdr:spPr>
        <a:xfrm rot="16200000" flipH="1">
          <a:off x="295275" y="4952999"/>
          <a:ext cx="190503" cy="152403"/>
        </a:xfrm>
        <a:prstGeom prst="bentConnector3">
          <a:avLst>
            <a:gd name="adj1" fmla="val 95000"/>
          </a:avLst>
        </a:prstGeom>
        <a:ln w="28575">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26</xdr:row>
      <xdr:rowOff>180974</xdr:rowOff>
    </xdr:from>
    <xdr:to>
      <xdr:col>2</xdr:col>
      <xdr:colOff>47628</xdr:colOff>
      <xdr:row>27</xdr:row>
      <xdr:rowOff>133352</xdr:rowOff>
    </xdr:to>
    <xdr:cxnSp macro="">
      <xdr:nvCxnSpPr>
        <xdr:cNvPr id="2" name="カギ線コネクタ 2">
          <a:extLst>
            <a:ext uri="{FF2B5EF4-FFF2-40B4-BE49-F238E27FC236}">
              <a16:creationId xmlns:a16="http://schemas.microsoft.com/office/drawing/2014/main" id="{FC0CCEDF-499B-4697-934C-C3B862E58295}"/>
            </a:ext>
          </a:extLst>
        </xdr:cNvPr>
        <xdr:cNvCxnSpPr/>
      </xdr:nvCxnSpPr>
      <xdr:spPr>
        <a:xfrm rot="16200000" flipH="1">
          <a:off x="295275" y="6600824"/>
          <a:ext cx="190503" cy="152403"/>
        </a:xfrm>
        <a:prstGeom prst="bentConnector3">
          <a:avLst>
            <a:gd name="adj1" fmla="val 95000"/>
          </a:avLst>
        </a:prstGeom>
        <a:ln w="28575">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jp-bank.japanpost.jp/contact/ctt_hojinservice.html" TargetMode="External"/><Relationship Id="rId1" Type="http://schemas.openxmlformats.org/officeDocument/2006/relationships/hyperlink" Target="https://www.jp-bank.japanpost.jp/contact/ctt_hojinservice.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B108"/>
  <sheetViews>
    <sheetView tabSelected="1" view="pageBreakPreview" zoomScaleNormal="100" zoomScaleSheetLayoutView="100" workbookViewId="0">
      <selection activeCell="A2" sqref="A2"/>
    </sheetView>
  </sheetViews>
  <sheetFormatPr defaultColWidth="3.125" defaultRowHeight="14.25"/>
  <cols>
    <col min="1" max="5" width="2.75" style="3" customWidth="1"/>
    <col min="6" max="6" width="3.5" style="3" customWidth="1"/>
    <col min="7" max="8" width="2.75" style="3" customWidth="1"/>
    <col min="9" max="9" width="4.125" style="3" customWidth="1"/>
    <col min="10" max="21" width="2.75" style="3" customWidth="1"/>
    <col min="22" max="31" width="2.875" style="3" customWidth="1"/>
    <col min="32" max="32" width="2.75" style="3" customWidth="1"/>
    <col min="33" max="33" width="4.875" style="3" hidden="1" customWidth="1"/>
    <col min="34" max="34" width="4.75" style="5" hidden="1" customWidth="1"/>
    <col min="35" max="35" width="4.5" style="3" hidden="1" customWidth="1"/>
    <col min="36" max="36" width="3.125" style="3" hidden="1" customWidth="1"/>
    <col min="37" max="37" width="4.5" style="3" hidden="1" customWidth="1"/>
    <col min="38" max="38" width="3.125" style="3" hidden="1" customWidth="1"/>
    <col min="39" max="40" width="3.125" style="3"/>
    <col min="41" max="41" width="6.5" style="3" bestFit="1" customWidth="1"/>
    <col min="42" max="48" width="3.125" style="3"/>
    <col min="49" max="49" width="0" style="3" hidden="1" customWidth="1"/>
    <col min="50" max="50" width="3.125" style="3" hidden="1" customWidth="1"/>
    <col min="51" max="51" width="3.5" style="3" hidden="1" customWidth="1"/>
    <col min="52" max="52" width="0" style="3" hidden="1" customWidth="1"/>
    <col min="53" max="53" width="5.5" style="3" hidden="1" customWidth="1"/>
    <col min="54" max="54" width="2.625" style="3" hidden="1" customWidth="1"/>
    <col min="55" max="16384" width="3.125" style="3"/>
  </cols>
  <sheetData>
    <row r="1" spans="1:53" ht="3.75" customHeight="1"/>
    <row r="2" spans="1:53" ht="11.25" customHeight="1" thickBot="1">
      <c r="A2" s="4"/>
      <c r="AB2" s="21"/>
      <c r="AC2" s="21"/>
      <c r="AD2" s="21"/>
      <c r="AE2" s="21"/>
      <c r="AF2" s="21"/>
      <c r="AH2" s="11" t="s">
        <v>45</v>
      </c>
      <c r="AI2" s="11" t="s">
        <v>45</v>
      </c>
      <c r="AJ2" s="11">
        <v>10</v>
      </c>
      <c r="AK2" s="11" t="e">
        <f>VLOOKUP(G35,AH2:AJ14,3,FALSE)</f>
        <v>#N/A</v>
      </c>
    </row>
    <row r="3" spans="1:53" ht="22.5" customHeight="1" thickBot="1">
      <c r="A3" s="156" t="s">
        <v>24</v>
      </c>
      <c r="B3" s="157"/>
      <c r="C3" s="157"/>
      <c r="D3" s="157"/>
      <c r="E3" s="22"/>
      <c r="F3" s="80" t="str">
        <f>IF(G35="","",AK4)</f>
        <v/>
      </c>
      <c r="G3" s="22" t="s">
        <v>37</v>
      </c>
      <c r="H3" s="22"/>
      <c r="I3" s="158" t="s">
        <v>32</v>
      </c>
      <c r="J3" s="158"/>
      <c r="K3" s="24"/>
      <c r="AA3" s="21"/>
      <c r="AB3" s="21"/>
      <c r="AC3" s="21"/>
      <c r="AD3" s="21"/>
      <c r="AE3" s="21"/>
      <c r="AF3" s="21" t="s">
        <v>30</v>
      </c>
      <c r="AG3" s="3" t="s">
        <v>13</v>
      </c>
      <c r="AH3" s="15" t="s">
        <v>104</v>
      </c>
      <c r="AI3" s="15" t="s">
        <v>104</v>
      </c>
      <c r="AJ3" s="15">
        <v>11</v>
      </c>
      <c r="AK3" s="11" t="e">
        <f>IF(K35&lt;"16",AK2-1,AK2)</f>
        <v>#N/A</v>
      </c>
    </row>
    <row r="4" spans="1:53" ht="14.25" customHeight="1">
      <c r="A4" s="25"/>
      <c r="B4" s="26"/>
      <c r="C4" s="26"/>
      <c r="D4" s="26"/>
      <c r="E4" s="26"/>
      <c r="F4" s="26"/>
      <c r="G4" s="26"/>
      <c r="H4" s="26"/>
      <c r="J4" s="27"/>
      <c r="K4" s="27"/>
      <c r="L4" s="27"/>
      <c r="M4" s="27"/>
      <c r="N4" s="27"/>
      <c r="O4" s="27"/>
      <c r="P4" s="27"/>
      <c r="Q4" s="27"/>
      <c r="R4" s="27"/>
      <c r="S4" s="27"/>
      <c r="T4" s="27"/>
      <c r="U4" s="27"/>
      <c r="V4" s="27"/>
      <c r="W4" s="27"/>
      <c r="X4" s="27"/>
      <c r="Y4" s="27"/>
      <c r="AA4" s="28"/>
      <c r="AB4" s="28"/>
      <c r="AC4" s="28"/>
      <c r="AD4" s="28"/>
      <c r="AE4" s="28"/>
      <c r="AF4" s="28"/>
      <c r="AG4" s="3" t="s">
        <v>17</v>
      </c>
      <c r="AH4" s="15" t="s">
        <v>105</v>
      </c>
      <c r="AI4" s="15" t="s">
        <v>105</v>
      </c>
      <c r="AJ4" s="15">
        <v>12</v>
      </c>
      <c r="AK4" s="11" t="e">
        <f>IF(AK3=0,12,AK3)</f>
        <v>#N/A</v>
      </c>
    </row>
    <row r="5" spans="1:53" ht="9.9499999999999993" customHeight="1">
      <c r="A5" s="29"/>
      <c r="B5" s="30"/>
      <c r="C5" s="30"/>
      <c r="D5" s="30"/>
      <c r="E5" s="30"/>
      <c r="F5" s="30"/>
      <c r="G5" s="30"/>
      <c r="H5" s="30"/>
      <c r="J5" s="27"/>
      <c r="K5" s="27"/>
      <c r="L5" s="27"/>
      <c r="M5" s="27"/>
      <c r="N5" s="27"/>
      <c r="O5" s="27"/>
      <c r="P5" s="27"/>
      <c r="Q5" s="27"/>
      <c r="R5" s="27"/>
      <c r="S5" s="27"/>
      <c r="T5" s="27"/>
      <c r="U5" s="27"/>
      <c r="V5" s="27"/>
      <c r="W5" s="27"/>
      <c r="X5" s="27"/>
      <c r="Y5" s="27"/>
      <c r="AA5" s="28"/>
      <c r="AB5" s="28"/>
      <c r="AC5" s="28"/>
      <c r="AD5" s="28"/>
      <c r="AE5" s="28"/>
      <c r="AF5" s="28"/>
      <c r="AH5" s="15" t="s">
        <v>106</v>
      </c>
      <c r="AI5" s="15" t="s">
        <v>106</v>
      </c>
      <c r="AJ5" s="15" t="s">
        <v>104</v>
      </c>
      <c r="AK5" s="11"/>
    </row>
    <row r="6" spans="1:53" ht="18.75" customHeight="1">
      <c r="A6" s="31"/>
      <c r="B6" s="31"/>
      <c r="C6" s="31"/>
      <c r="D6" s="31"/>
      <c r="E6" s="31"/>
      <c r="F6" s="31"/>
      <c r="G6" s="27" t="s">
        <v>33</v>
      </c>
      <c r="J6" s="27"/>
      <c r="K6" s="27"/>
      <c r="L6" s="27"/>
      <c r="M6" s="27"/>
      <c r="N6" s="27"/>
      <c r="O6" s="27"/>
      <c r="P6" s="27"/>
      <c r="Q6" s="27"/>
      <c r="R6" s="27"/>
      <c r="S6" s="27"/>
      <c r="T6" s="27"/>
      <c r="U6" s="27"/>
      <c r="V6" s="27"/>
      <c r="W6" s="27"/>
      <c r="X6" s="27"/>
      <c r="Y6" s="27"/>
      <c r="AA6" s="28"/>
      <c r="AB6" s="28"/>
      <c r="AC6" s="28"/>
      <c r="AD6" s="28"/>
      <c r="AE6" s="28"/>
      <c r="AF6" s="28"/>
      <c r="AH6" s="15" t="s">
        <v>68</v>
      </c>
      <c r="AI6" s="15" t="s">
        <v>68</v>
      </c>
      <c r="AJ6" s="15" t="s">
        <v>105</v>
      </c>
      <c r="AK6" s="11"/>
    </row>
    <row r="7" spans="1:53" ht="9.9499999999999993" customHeight="1">
      <c r="A7" s="32"/>
      <c r="B7" s="32"/>
      <c r="C7" s="32"/>
      <c r="D7" s="32"/>
      <c r="E7" s="32"/>
      <c r="F7" s="32"/>
      <c r="G7" s="32"/>
      <c r="H7" s="32"/>
      <c r="I7" s="27"/>
      <c r="J7" s="27"/>
      <c r="K7" s="27"/>
      <c r="L7" s="27"/>
      <c r="M7" s="27"/>
      <c r="N7" s="27"/>
      <c r="O7" s="27"/>
      <c r="P7" s="27"/>
      <c r="Q7" s="27"/>
      <c r="R7" s="27"/>
      <c r="S7" s="27"/>
      <c r="T7" s="27"/>
      <c r="U7" s="27"/>
      <c r="V7" s="27"/>
      <c r="W7" s="27"/>
      <c r="X7" s="27"/>
      <c r="Y7" s="27"/>
      <c r="Z7" s="32"/>
      <c r="AA7" s="32"/>
      <c r="AB7" s="32"/>
      <c r="AC7" s="32"/>
      <c r="AD7" s="32"/>
      <c r="AE7" s="32"/>
      <c r="AF7" s="32"/>
      <c r="AH7" s="15" t="s">
        <v>69</v>
      </c>
      <c r="AI7" s="15" t="s">
        <v>69</v>
      </c>
      <c r="AJ7" s="15" t="s">
        <v>106</v>
      </c>
      <c r="AK7" s="11"/>
    </row>
    <row r="8" spans="1:53" s="2" customFormat="1" ht="18.75" customHeight="1">
      <c r="A8" s="159" t="s">
        <v>34</v>
      </c>
      <c r="B8" s="159"/>
      <c r="C8" s="159"/>
      <c r="D8" s="159"/>
      <c r="E8" s="159"/>
      <c r="F8" s="159"/>
      <c r="G8" s="159"/>
      <c r="H8" s="159"/>
      <c r="I8" s="159"/>
      <c r="J8" s="33"/>
      <c r="K8" s="33" t="s">
        <v>28</v>
      </c>
      <c r="W8" s="133"/>
      <c r="X8" s="133"/>
      <c r="Y8" s="133"/>
      <c r="Z8" s="34" t="s">
        <v>2</v>
      </c>
      <c r="AA8" s="133"/>
      <c r="AB8" s="133"/>
      <c r="AC8" s="34" t="s">
        <v>1</v>
      </c>
      <c r="AD8" s="133"/>
      <c r="AE8" s="133"/>
      <c r="AF8" s="34" t="s">
        <v>0</v>
      </c>
      <c r="AH8" s="15" t="s">
        <v>70</v>
      </c>
      <c r="AI8" s="15" t="s">
        <v>70</v>
      </c>
      <c r="AJ8" s="15" t="s">
        <v>68</v>
      </c>
      <c r="AK8" s="11"/>
    </row>
    <row r="9" spans="1:53" s="2" customFormat="1" ht="7.5" customHeight="1">
      <c r="AH9" s="15" t="s">
        <v>71</v>
      </c>
      <c r="AI9" s="15" t="s">
        <v>71</v>
      </c>
      <c r="AJ9" s="15" t="s">
        <v>69</v>
      </c>
      <c r="AK9" s="11"/>
    </row>
    <row r="10" spans="1:53" s="2" customFormat="1" ht="24.95" customHeight="1">
      <c r="A10" s="2" t="s">
        <v>40</v>
      </c>
      <c r="J10" s="35"/>
      <c r="K10" s="35"/>
      <c r="L10" s="35"/>
      <c r="M10" s="35"/>
      <c r="N10" s="35"/>
      <c r="R10" s="143" t="s">
        <v>126</v>
      </c>
      <c r="S10" s="144"/>
      <c r="T10" s="144"/>
      <c r="U10" s="144"/>
      <c r="V10" s="36" t="s">
        <v>23</v>
      </c>
      <c r="W10" s="145"/>
      <c r="X10" s="145"/>
      <c r="Y10" s="145"/>
      <c r="Z10" s="145"/>
      <c r="AA10" s="145"/>
      <c r="AB10" s="145"/>
      <c r="AC10" s="145"/>
      <c r="AD10" s="145"/>
      <c r="AE10" s="145"/>
      <c r="AF10" s="145"/>
      <c r="AH10" s="15" t="s">
        <v>72</v>
      </c>
      <c r="AI10" s="15" t="s">
        <v>72</v>
      </c>
      <c r="AJ10" s="15" t="s">
        <v>70</v>
      </c>
      <c r="AK10" s="11"/>
    </row>
    <row r="11" spans="1:53" s="2" customFormat="1" ht="24.95" customHeight="1">
      <c r="A11" s="37" t="s">
        <v>35</v>
      </c>
      <c r="B11" s="37"/>
      <c r="C11" s="37"/>
      <c r="D11" s="37"/>
      <c r="E11" s="37"/>
      <c r="F11" s="37"/>
      <c r="G11" s="37"/>
      <c r="H11" s="37"/>
      <c r="I11" s="37"/>
      <c r="J11" s="37"/>
      <c r="K11" s="37"/>
      <c r="L11" s="37"/>
      <c r="M11" s="37"/>
      <c r="N11" s="37"/>
      <c r="O11" s="37"/>
      <c r="P11" s="37"/>
      <c r="Q11" s="37"/>
      <c r="R11" s="144" t="s">
        <v>185</v>
      </c>
      <c r="S11" s="144"/>
      <c r="T11" s="144"/>
      <c r="U11" s="144"/>
      <c r="V11" s="36" t="s">
        <v>23</v>
      </c>
      <c r="W11" s="146"/>
      <c r="X11" s="146"/>
      <c r="Y11" s="146"/>
      <c r="Z11" s="146"/>
      <c r="AA11" s="146"/>
      <c r="AB11" s="146"/>
      <c r="AC11" s="146"/>
      <c r="AD11" s="146"/>
      <c r="AE11" s="146"/>
      <c r="AF11" s="146"/>
      <c r="AH11" s="15" t="s">
        <v>73</v>
      </c>
      <c r="AI11" s="15" t="s">
        <v>73</v>
      </c>
      <c r="AJ11" s="15" t="s">
        <v>71</v>
      </c>
      <c r="AK11" s="11"/>
    </row>
    <row r="12" spans="1:53" s="2" customFormat="1" ht="22.5" customHeight="1">
      <c r="A12" s="147" t="s">
        <v>39</v>
      </c>
      <c r="B12" s="128"/>
      <c r="C12" s="128"/>
      <c r="D12" s="128"/>
      <c r="E12" s="128"/>
      <c r="F12" s="128"/>
      <c r="G12" s="128"/>
      <c r="H12" s="128"/>
      <c r="I12" s="128"/>
      <c r="J12" s="128"/>
      <c r="K12" s="128"/>
      <c r="L12" s="128"/>
      <c r="M12" s="128"/>
      <c r="N12" s="148"/>
      <c r="R12" s="155" t="s">
        <v>186</v>
      </c>
      <c r="S12" s="155"/>
      <c r="T12" s="155"/>
      <c r="U12" s="155"/>
      <c r="V12" s="38" t="s">
        <v>23</v>
      </c>
      <c r="W12" s="146"/>
      <c r="X12" s="146"/>
      <c r="Y12" s="146"/>
      <c r="Z12" s="146"/>
      <c r="AA12" s="146"/>
      <c r="AB12" s="146"/>
      <c r="AC12" s="146"/>
      <c r="AD12" s="146"/>
      <c r="AE12" s="146"/>
      <c r="AF12" s="146"/>
      <c r="AH12" s="15" t="s">
        <v>74</v>
      </c>
      <c r="AI12" s="15" t="s">
        <v>74</v>
      </c>
      <c r="AJ12" s="15" t="s">
        <v>72</v>
      </c>
      <c r="AK12" s="11"/>
    </row>
    <row r="13" spans="1:53" s="2" customFormat="1" ht="22.5" customHeight="1">
      <c r="A13" s="149"/>
      <c r="B13" s="150"/>
      <c r="C13" s="150"/>
      <c r="D13" s="150"/>
      <c r="E13" s="150"/>
      <c r="F13" s="150"/>
      <c r="G13" s="150"/>
      <c r="H13" s="150"/>
      <c r="I13" s="150"/>
      <c r="J13" s="150"/>
      <c r="K13" s="150"/>
      <c r="L13" s="150"/>
      <c r="M13" s="150"/>
      <c r="N13" s="151"/>
      <c r="R13" s="155" t="s">
        <v>5</v>
      </c>
      <c r="S13" s="155"/>
      <c r="T13" s="155"/>
      <c r="U13" s="155"/>
      <c r="V13" s="38" t="s">
        <v>23</v>
      </c>
      <c r="W13" s="146"/>
      <c r="X13" s="146"/>
      <c r="Y13" s="146"/>
      <c r="Z13" s="146"/>
      <c r="AA13" s="146"/>
      <c r="AB13" s="146"/>
      <c r="AC13" s="146"/>
      <c r="AD13" s="146"/>
      <c r="AE13" s="146"/>
      <c r="AF13" s="146"/>
      <c r="AH13" s="15" t="s">
        <v>75</v>
      </c>
      <c r="AI13" s="15" t="s">
        <v>75</v>
      </c>
      <c r="AJ13" s="15" t="s">
        <v>73</v>
      </c>
      <c r="AK13" s="11"/>
    </row>
    <row r="14" spans="1:53" s="2" customFormat="1" ht="22.5" customHeight="1">
      <c r="A14" s="152"/>
      <c r="B14" s="153"/>
      <c r="C14" s="153"/>
      <c r="D14" s="153"/>
      <c r="E14" s="153"/>
      <c r="F14" s="153"/>
      <c r="G14" s="153"/>
      <c r="H14" s="153"/>
      <c r="I14" s="153"/>
      <c r="J14" s="153"/>
      <c r="K14" s="153"/>
      <c r="L14" s="153"/>
      <c r="M14" s="153"/>
      <c r="N14" s="154"/>
      <c r="R14" s="155" t="s">
        <v>6</v>
      </c>
      <c r="S14" s="155"/>
      <c r="T14" s="155"/>
      <c r="U14" s="155"/>
      <c r="V14" s="38" t="s">
        <v>23</v>
      </c>
      <c r="W14" s="146"/>
      <c r="X14" s="146"/>
      <c r="Y14" s="146"/>
      <c r="Z14" s="146"/>
      <c r="AA14" s="146"/>
      <c r="AB14" s="146"/>
      <c r="AC14" s="146"/>
      <c r="AD14" s="146"/>
      <c r="AE14" s="146"/>
      <c r="AF14" s="146"/>
      <c r="AH14" s="15" t="s">
        <v>76</v>
      </c>
      <c r="AI14" s="15" t="s">
        <v>76</v>
      </c>
      <c r="AJ14" s="15" t="s">
        <v>74</v>
      </c>
      <c r="AK14" s="11"/>
      <c r="AY14" s="2">
        <v>1</v>
      </c>
      <c r="BA14" s="2">
        <v>2024</v>
      </c>
    </row>
    <row r="15" spans="1:53" s="2" customFormat="1" ht="22.5" customHeight="1">
      <c r="A15" s="39"/>
      <c r="B15" s="39"/>
      <c r="C15" s="39"/>
      <c r="D15" s="39"/>
      <c r="E15" s="39"/>
      <c r="F15" s="39"/>
      <c r="G15" s="39"/>
      <c r="H15" s="39"/>
      <c r="I15" s="39"/>
      <c r="J15" s="39"/>
      <c r="K15" s="39"/>
      <c r="L15" s="39"/>
      <c r="M15" s="39"/>
      <c r="N15" s="39"/>
      <c r="R15" s="161" t="s">
        <v>154</v>
      </c>
      <c r="S15" s="161"/>
      <c r="T15" s="161"/>
      <c r="U15" s="161"/>
      <c r="V15" s="161"/>
      <c r="W15" s="162"/>
      <c r="X15" s="162"/>
      <c r="Y15" s="162"/>
      <c r="Z15" s="162"/>
      <c r="AA15" s="162"/>
      <c r="AB15" s="162"/>
      <c r="AC15" s="162"/>
      <c r="AD15" s="162"/>
      <c r="AE15" s="162"/>
      <c r="AF15" s="162"/>
      <c r="AH15" s="11"/>
      <c r="AI15" s="11"/>
      <c r="AJ15" s="11"/>
      <c r="AK15" s="11"/>
    </row>
    <row r="16" spans="1:53" s="2" customFormat="1" ht="13.5">
      <c r="R16" s="40" t="s">
        <v>163</v>
      </c>
      <c r="W16" s="40"/>
      <c r="AH16" s="11"/>
      <c r="AI16" s="11">
        <v>13</v>
      </c>
      <c r="AJ16" s="11"/>
      <c r="AK16" s="11"/>
      <c r="AY16" s="2">
        <v>2</v>
      </c>
      <c r="BA16" s="2">
        <v>2025</v>
      </c>
    </row>
    <row r="17" spans="1:53" s="2" customFormat="1" ht="73.5" customHeight="1">
      <c r="A17" s="163" t="s">
        <v>164</v>
      </c>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H17" s="11"/>
      <c r="AI17" s="11">
        <v>14</v>
      </c>
      <c r="AJ17" s="11"/>
      <c r="AK17" s="11"/>
      <c r="AY17" s="2">
        <v>3</v>
      </c>
      <c r="BA17" s="2">
        <v>2026</v>
      </c>
    </row>
    <row r="18" spans="1:53" s="2" customFormat="1" ht="13.5">
      <c r="A18" s="164" t="s">
        <v>7</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H18" s="11"/>
      <c r="AI18" s="11">
        <v>15</v>
      </c>
      <c r="AJ18" s="11"/>
      <c r="AK18" s="11"/>
      <c r="AY18" s="2">
        <v>4</v>
      </c>
      <c r="BA18" s="2">
        <v>2027</v>
      </c>
    </row>
    <row r="19" spans="1:53" s="2" customFormat="1" ht="16.5" customHeight="1">
      <c r="A19" s="42" t="s">
        <v>155</v>
      </c>
      <c r="AH19" s="11"/>
      <c r="AI19" s="11">
        <v>16</v>
      </c>
      <c r="AJ19" s="11"/>
      <c r="AK19" s="11"/>
      <c r="AY19" s="2">
        <v>5</v>
      </c>
      <c r="BA19" s="2">
        <v>2028</v>
      </c>
    </row>
    <row r="20" spans="1:53" s="2" customFormat="1" ht="18.75" customHeight="1">
      <c r="B20" s="34" t="s">
        <v>8</v>
      </c>
      <c r="C20" s="34"/>
      <c r="D20" s="34"/>
      <c r="E20" s="34" t="s">
        <v>11</v>
      </c>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H20" s="11"/>
      <c r="AI20" s="11">
        <v>17</v>
      </c>
      <c r="AJ20" s="11"/>
      <c r="AK20" s="11"/>
      <c r="AY20" s="2">
        <v>6</v>
      </c>
    </row>
    <row r="21" spans="1:53" s="2" customFormat="1" ht="18.75" customHeight="1">
      <c r="B21" s="43" t="s">
        <v>9</v>
      </c>
      <c r="C21" s="43"/>
      <c r="D21" s="43"/>
      <c r="E21" s="43" t="s">
        <v>11</v>
      </c>
      <c r="F21" s="146"/>
      <c r="G21" s="146"/>
      <c r="H21" s="146"/>
      <c r="I21" s="146"/>
      <c r="J21" s="146"/>
      <c r="K21" s="146"/>
      <c r="L21" s="146"/>
      <c r="M21" s="146"/>
      <c r="N21" s="146"/>
      <c r="O21" s="146"/>
      <c r="P21" s="146"/>
      <c r="Q21" s="43" t="s">
        <v>27</v>
      </c>
      <c r="R21" s="44"/>
      <c r="S21" s="44"/>
      <c r="T21" s="44" t="s">
        <v>11</v>
      </c>
      <c r="U21" s="146"/>
      <c r="V21" s="146"/>
      <c r="W21" s="146"/>
      <c r="X21" s="146"/>
      <c r="Y21" s="146"/>
      <c r="Z21" s="146"/>
      <c r="AA21" s="146"/>
      <c r="AB21" s="146"/>
      <c r="AC21" s="146"/>
      <c r="AD21" s="146"/>
      <c r="AE21" s="146"/>
      <c r="AF21" s="146"/>
      <c r="AH21" s="11"/>
      <c r="AI21" s="11">
        <v>18</v>
      </c>
      <c r="AJ21" s="11"/>
      <c r="AK21" s="11"/>
      <c r="AY21" s="2">
        <v>7</v>
      </c>
    </row>
    <row r="22" spans="1:53" s="2" customFormat="1" ht="18.75" customHeight="1">
      <c r="B22" s="43" t="s">
        <v>10</v>
      </c>
      <c r="C22" s="43"/>
      <c r="D22" s="43"/>
      <c r="E22" s="43" t="s">
        <v>11</v>
      </c>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H22" s="11"/>
      <c r="AI22" s="11">
        <v>19</v>
      </c>
      <c r="AJ22" s="11"/>
      <c r="AK22" s="11"/>
      <c r="AY22" s="2">
        <v>8</v>
      </c>
    </row>
    <row r="23" spans="1:53" s="2" customFormat="1" ht="18.75" customHeight="1">
      <c r="B23" s="166" t="s">
        <v>47</v>
      </c>
      <c r="C23" s="167"/>
      <c r="D23" s="167"/>
      <c r="E23" s="167"/>
      <c r="F23" s="167"/>
      <c r="G23" s="167"/>
      <c r="H23" s="167"/>
      <c r="I23" s="167"/>
      <c r="J23" s="90" t="s">
        <v>49</v>
      </c>
      <c r="K23" s="92"/>
      <c r="L23" s="90" t="s">
        <v>50</v>
      </c>
      <c r="M23" s="91"/>
      <c r="N23" s="91"/>
      <c r="O23" s="92"/>
      <c r="P23" s="90" t="s">
        <v>51</v>
      </c>
      <c r="Q23" s="91"/>
      <c r="R23" s="91"/>
      <c r="S23" s="92"/>
      <c r="T23" s="45"/>
      <c r="U23" s="45"/>
      <c r="V23" s="45"/>
      <c r="W23" s="45"/>
      <c r="X23" s="45"/>
      <c r="Y23" s="45"/>
      <c r="Z23" s="45"/>
      <c r="AA23" s="45"/>
      <c r="AB23" s="45"/>
      <c r="AC23" s="45"/>
      <c r="AD23" s="45"/>
      <c r="AE23" s="45"/>
      <c r="AF23" s="45"/>
      <c r="AH23" s="11"/>
      <c r="AI23" s="11"/>
      <c r="AJ23" s="11"/>
      <c r="AK23" s="11"/>
    </row>
    <row r="24" spans="1:53" s="2" customFormat="1" ht="18.75" customHeight="1">
      <c r="B24" s="168"/>
      <c r="C24" s="167"/>
      <c r="D24" s="167"/>
      <c r="E24" s="167"/>
      <c r="F24" s="167"/>
      <c r="G24" s="167"/>
      <c r="H24" s="167"/>
      <c r="I24" s="167"/>
      <c r="J24" s="111" t="s">
        <v>48</v>
      </c>
      <c r="K24" s="112"/>
      <c r="L24" s="113"/>
      <c r="M24" s="114"/>
      <c r="N24" s="113"/>
      <c r="O24" s="114"/>
      <c r="P24" s="113"/>
      <c r="Q24" s="114"/>
      <c r="R24" s="113"/>
      <c r="S24" s="114"/>
      <c r="T24" s="46" t="s">
        <v>161</v>
      </c>
      <c r="U24" s="45"/>
      <c r="V24" s="45"/>
      <c r="W24" s="45"/>
      <c r="X24" s="45"/>
      <c r="Y24" s="45"/>
      <c r="Z24" s="45"/>
      <c r="AA24" s="45"/>
      <c r="AB24" s="45"/>
      <c r="AC24" s="45"/>
      <c r="AD24" s="45"/>
      <c r="AE24" s="45"/>
      <c r="AF24" s="45"/>
      <c r="AH24" s="11"/>
      <c r="AI24" s="11"/>
      <c r="AJ24" s="11"/>
      <c r="AK24" s="11"/>
    </row>
    <row r="25" spans="1:53" s="2" customFormat="1" ht="18.75" customHeight="1">
      <c r="T25" s="79" t="s">
        <v>162</v>
      </c>
      <c r="AH25" s="11"/>
      <c r="AI25" s="11">
        <v>20</v>
      </c>
      <c r="AJ25" s="11"/>
      <c r="AK25" s="11"/>
      <c r="AY25" s="2">
        <v>9</v>
      </c>
    </row>
    <row r="26" spans="1:53" s="2" customFormat="1" ht="18.75" customHeight="1">
      <c r="A26" s="2" t="s">
        <v>46</v>
      </c>
      <c r="F26" s="46" t="s">
        <v>25</v>
      </c>
      <c r="V26" s="165" t="str">
        <f>IF(AND(R27="☑",V27=""),"お申込み内容を(　)内に記入してください","")</f>
        <v/>
      </c>
      <c r="W26" s="165"/>
      <c r="X26" s="165"/>
      <c r="Y26" s="165"/>
      <c r="Z26" s="165"/>
      <c r="AA26" s="165"/>
      <c r="AB26" s="165"/>
      <c r="AC26" s="165"/>
      <c r="AD26" s="165"/>
      <c r="AE26" s="165"/>
      <c r="AH26" s="11"/>
      <c r="AI26" s="11">
        <v>21</v>
      </c>
      <c r="AJ26" s="11"/>
      <c r="AK26" s="11"/>
      <c r="AY26" s="2">
        <v>10</v>
      </c>
    </row>
    <row r="27" spans="1:53" s="2" customFormat="1" ht="18.75" customHeight="1">
      <c r="B27" s="8" t="s">
        <v>12</v>
      </c>
      <c r="C27" s="2" t="s">
        <v>14</v>
      </c>
      <c r="I27" s="2" t="s">
        <v>15</v>
      </c>
      <c r="J27" s="8" t="s">
        <v>12</v>
      </c>
      <c r="K27" s="2" t="s">
        <v>16</v>
      </c>
      <c r="Q27" s="2" t="s">
        <v>15</v>
      </c>
      <c r="R27" s="8" t="s">
        <v>12</v>
      </c>
      <c r="S27" s="2" t="s">
        <v>18</v>
      </c>
      <c r="V27" s="130"/>
      <c r="W27" s="130"/>
      <c r="X27" s="130"/>
      <c r="Y27" s="130"/>
      <c r="Z27" s="130"/>
      <c r="AA27" s="130"/>
      <c r="AB27" s="130"/>
      <c r="AC27" s="130"/>
      <c r="AD27" s="130"/>
      <c r="AE27" s="130"/>
      <c r="AF27" s="2" t="s">
        <v>19</v>
      </c>
      <c r="AH27" s="11"/>
      <c r="AI27" s="11">
        <v>22</v>
      </c>
      <c r="AJ27" s="11"/>
      <c r="AK27" s="11"/>
      <c r="AY27" s="2">
        <v>11</v>
      </c>
    </row>
    <row r="28" spans="1:53" s="2" customFormat="1" ht="18.75" customHeight="1">
      <c r="C28" s="8" t="s">
        <v>12</v>
      </c>
      <c r="D28" s="2" t="s">
        <v>36</v>
      </c>
      <c r="J28" s="47"/>
      <c r="K28" s="1"/>
      <c r="L28" s="1"/>
      <c r="M28" s="1"/>
      <c r="N28" s="1"/>
      <c r="O28" s="1"/>
      <c r="P28" s="1"/>
      <c r="Q28" s="1"/>
      <c r="R28" s="47"/>
      <c r="V28" s="48"/>
      <c r="W28" s="48"/>
      <c r="X28" s="48"/>
      <c r="Y28" s="48"/>
      <c r="Z28" s="48"/>
      <c r="AA28" s="48"/>
      <c r="AB28" s="48"/>
      <c r="AC28" s="48"/>
      <c r="AD28" s="48"/>
      <c r="AE28" s="48"/>
      <c r="AH28" s="11"/>
      <c r="AI28" s="11">
        <v>23</v>
      </c>
      <c r="AJ28" s="11"/>
      <c r="AK28" s="11"/>
      <c r="AY28" s="2">
        <v>12</v>
      </c>
    </row>
    <row r="29" spans="1:53" s="2" customFormat="1" ht="13.5">
      <c r="AH29" s="11"/>
      <c r="AI29" s="11">
        <v>24</v>
      </c>
      <c r="AJ29" s="11"/>
      <c r="AK29" s="11"/>
      <c r="AY29" s="2">
        <v>13</v>
      </c>
    </row>
    <row r="30" spans="1:53" s="2" customFormat="1" ht="15" customHeight="1">
      <c r="A30" s="49" t="s">
        <v>132</v>
      </c>
      <c r="AH30" s="11"/>
      <c r="AI30" s="11">
        <v>25</v>
      </c>
      <c r="AJ30" s="11"/>
      <c r="AK30" s="11"/>
      <c r="AY30" s="2">
        <v>14</v>
      </c>
    </row>
    <row r="31" spans="1:53" s="2" customFormat="1" ht="18.75" customHeight="1">
      <c r="B31" s="73" t="s">
        <v>12</v>
      </c>
      <c r="C31" s="2" t="s">
        <v>127</v>
      </c>
      <c r="D31" s="74"/>
      <c r="E31" s="74"/>
      <c r="F31" s="74"/>
      <c r="G31" s="74"/>
      <c r="H31" s="74"/>
      <c r="I31" s="74"/>
      <c r="J31" s="73" t="s">
        <v>12</v>
      </c>
      <c r="K31" s="2" t="s">
        <v>128</v>
      </c>
      <c r="L31" s="74"/>
      <c r="M31" s="75"/>
      <c r="N31" s="163"/>
      <c r="O31" s="163"/>
      <c r="P31" s="163"/>
      <c r="Q31" s="163"/>
      <c r="R31" s="163"/>
      <c r="S31" s="163"/>
      <c r="T31" s="163"/>
      <c r="U31" s="163"/>
      <c r="V31" s="163"/>
      <c r="W31" s="163"/>
      <c r="X31" s="163"/>
      <c r="Y31" s="163"/>
      <c r="Z31" s="163"/>
      <c r="AA31" s="163"/>
      <c r="AB31" s="163"/>
      <c r="AC31" s="163"/>
      <c r="AD31" s="163"/>
      <c r="AE31" s="163"/>
      <c r="AF31" s="75" t="s">
        <v>129</v>
      </c>
      <c r="AH31" s="11"/>
      <c r="AI31" s="11">
        <v>26</v>
      </c>
      <c r="AJ31" s="11"/>
      <c r="AK31" s="11"/>
      <c r="AO31" s="72"/>
      <c r="AY31" s="2">
        <v>15</v>
      </c>
    </row>
    <row r="32" spans="1:53" s="2" customFormat="1" ht="7.5" customHeight="1">
      <c r="B32" s="50"/>
      <c r="AH32" s="11"/>
      <c r="AI32" s="11">
        <v>27</v>
      </c>
      <c r="AJ32" s="11"/>
      <c r="AK32" s="11"/>
      <c r="AY32" s="2">
        <v>16</v>
      </c>
    </row>
    <row r="33" spans="1:51" s="2" customFormat="1" ht="18.75" customHeight="1">
      <c r="A33" s="2" t="s">
        <v>133</v>
      </c>
      <c r="AH33" s="11"/>
      <c r="AI33" s="11">
        <v>28</v>
      </c>
      <c r="AJ33" s="11"/>
      <c r="AK33" s="11"/>
      <c r="AY33" s="2">
        <v>17</v>
      </c>
    </row>
    <row r="34" spans="1:51" s="2" customFormat="1" ht="18.75" customHeight="1">
      <c r="B34" s="125" t="s">
        <v>507</v>
      </c>
      <c r="C34" s="126"/>
      <c r="D34" s="126"/>
      <c r="E34" s="126"/>
      <c r="F34" s="126"/>
      <c r="G34" s="126"/>
      <c r="H34" s="126"/>
      <c r="I34" s="126"/>
      <c r="J34" s="126"/>
      <c r="K34" s="126"/>
      <c r="L34" s="126"/>
      <c r="M34" s="126"/>
      <c r="N34" s="126"/>
      <c r="O34" s="126"/>
      <c r="P34" s="127"/>
      <c r="Q34" s="126" t="s">
        <v>508</v>
      </c>
      <c r="R34" s="126"/>
      <c r="S34" s="126"/>
      <c r="T34" s="126"/>
      <c r="U34" s="126"/>
      <c r="V34" s="126"/>
      <c r="W34" s="126"/>
      <c r="X34" s="126"/>
      <c r="Y34" s="126"/>
      <c r="Z34" s="126"/>
      <c r="AA34" s="126"/>
      <c r="AB34" s="126"/>
      <c r="AC34" s="126"/>
      <c r="AD34" s="126"/>
      <c r="AE34" s="126"/>
      <c r="AF34" s="51"/>
      <c r="AH34" s="11"/>
      <c r="AI34" s="11">
        <v>29</v>
      </c>
      <c r="AJ34" s="11"/>
      <c r="AK34" s="11"/>
      <c r="AY34" s="2">
        <v>18</v>
      </c>
    </row>
    <row r="35" spans="1:51" s="2" customFormat="1" ht="18.75" customHeight="1">
      <c r="B35" s="52"/>
      <c r="C35" s="131"/>
      <c r="D35" s="131"/>
      <c r="E35" s="131"/>
      <c r="F35" s="53" t="s">
        <v>2</v>
      </c>
      <c r="G35" s="131"/>
      <c r="H35" s="131"/>
      <c r="I35" s="131"/>
      <c r="J35" s="53" t="s">
        <v>1</v>
      </c>
      <c r="K35" s="132" t="s">
        <v>80</v>
      </c>
      <c r="L35" s="132"/>
      <c r="M35" s="132"/>
      <c r="N35" s="53" t="s">
        <v>0</v>
      </c>
      <c r="O35" s="53"/>
      <c r="P35" s="54"/>
      <c r="Q35" s="34"/>
      <c r="R35" s="34"/>
      <c r="S35" s="131"/>
      <c r="T35" s="131"/>
      <c r="U35" s="131"/>
      <c r="V35" s="34" t="s">
        <v>2</v>
      </c>
      <c r="W35" s="133"/>
      <c r="X35" s="133"/>
      <c r="Y35" s="133"/>
      <c r="Z35" s="34" t="s">
        <v>1</v>
      </c>
      <c r="AA35" s="133"/>
      <c r="AB35" s="133"/>
      <c r="AC35" s="133"/>
      <c r="AD35" s="34" t="s">
        <v>0</v>
      </c>
      <c r="AE35" s="34"/>
      <c r="AF35" s="54"/>
      <c r="AH35" s="11"/>
      <c r="AI35" s="11">
        <v>30</v>
      </c>
      <c r="AJ35" s="11"/>
      <c r="AK35" s="11"/>
      <c r="AY35" s="2">
        <v>19</v>
      </c>
    </row>
    <row r="36" spans="1:51" s="4" customFormat="1" ht="49.5" customHeight="1">
      <c r="B36" s="128" t="s">
        <v>506</v>
      </c>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H36" s="11"/>
      <c r="AI36" s="11">
        <v>31</v>
      </c>
      <c r="AJ36" s="11"/>
      <c r="AK36" s="11"/>
      <c r="AY36" s="2">
        <v>20</v>
      </c>
    </row>
    <row r="37" spans="1:51" s="2" customFormat="1" ht="12" customHeight="1">
      <c r="B37" s="129" t="s">
        <v>505</v>
      </c>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H37" s="6"/>
      <c r="AY37" s="2">
        <v>21</v>
      </c>
    </row>
    <row r="38" spans="1:51" s="2" customFormat="1" ht="7.5" customHeight="1">
      <c r="AH38" s="6"/>
      <c r="AY38" s="2">
        <v>22</v>
      </c>
    </row>
    <row r="39" spans="1:51" s="2" customFormat="1" ht="18.75" customHeight="1">
      <c r="A39" s="2" t="s">
        <v>140</v>
      </c>
      <c r="AH39" s="6"/>
    </row>
    <row r="40" spans="1:51" s="2" customFormat="1" ht="18.75" customHeight="1">
      <c r="B40" s="169" t="s">
        <v>141</v>
      </c>
      <c r="C40" s="170"/>
      <c r="D40" s="170"/>
      <c r="E40" s="170"/>
      <c r="F40" s="170"/>
      <c r="G40" s="170"/>
      <c r="H40" s="170"/>
      <c r="I40" s="170"/>
      <c r="J40" s="19" t="s">
        <v>12</v>
      </c>
      <c r="K40" s="55" t="s">
        <v>52</v>
      </c>
      <c r="L40" s="55"/>
      <c r="M40" s="55"/>
      <c r="N40" s="55"/>
      <c r="O40" s="55"/>
      <c r="P40" s="55"/>
      <c r="Q40" s="55"/>
      <c r="R40" s="55"/>
      <c r="S40" s="55"/>
      <c r="T40" s="55"/>
      <c r="U40" s="55"/>
      <c r="V40" s="56"/>
      <c r="AH40" s="6"/>
    </row>
    <row r="41" spans="1:51" s="2" customFormat="1" ht="7.5" customHeight="1">
      <c r="AH41" s="6"/>
    </row>
    <row r="42" spans="1:51" s="2" customFormat="1" ht="18.75" customHeight="1">
      <c r="B42" s="125" t="s">
        <v>142</v>
      </c>
      <c r="C42" s="126"/>
      <c r="D42" s="126"/>
      <c r="E42" s="126"/>
      <c r="F42" s="126"/>
      <c r="G42" s="126"/>
      <c r="H42" s="126"/>
      <c r="I42" s="126"/>
      <c r="J42" s="126"/>
      <c r="K42" s="126"/>
      <c r="L42" s="126"/>
      <c r="M42" s="126"/>
      <c r="N42" s="126"/>
      <c r="O42" s="126"/>
      <c r="P42" s="127"/>
      <c r="Q42" s="4" t="s">
        <v>138</v>
      </c>
      <c r="AH42" s="6"/>
    </row>
    <row r="43" spans="1:51" s="2" customFormat="1" ht="18.75" customHeight="1">
      <c r="B43" s="52"/>
      <c r="C43" s="120" t="str">
        <f>内部管理!A14</f>
        <v/>
      </c>
      <c r="D43" s="120"/>
      <c r="E43" s="120"/>
      <c r="F43" s="53" t="s">
        <v>53</v>
      </c>
      <c r="G43" s="120" t="str">
        <f>内部管理!C14</f>
        <v/>
      </c>
      <c r="H43" s="120"/>
      <c r="I43" s="120"/>
      <c r="J43" s="53" t="s">
        <v>54</v>
      </c>
      <c r="K43" s="121" t="s">
        <v>102</v>
      </c>
      <c r="L43" s="121"/>
      <c r="M43" s="121"/>
      <c r="N43" s="53" t="s">
        <v>55</v>
      </c>
      <c r="O43" s="53"/>
      <c r="P43" s="54"/>
      <c r="Q43" s="4" t="s">
        <v>139</v>
      </c>
      <c r="AH43" s="6"/>
    </row>
    <row r="44" spans="1:51" s="2" customFormat="1" ht="7.5" customHeight="1">
      <c r="AH44" s="6"/>
    </row>
    <row r="45" spans="1:51" s="2" customFormat="1" ht="18.75" customHeight="1">
      <c r="A45" s="2" t="s">
        <v>103</v>
      </c>
      <c r="AH45" s="6"/>
      <c r="AY45" s="2">
        <v>23</v>
      </c>
    </row>
    <row r="46" spans="1:51" s="2" customFormat="1" ht="18.75" customHeight="1">
      <c r="B46" s="2" t="s">
        <v>26</v>
      </c>
      <c r="AH46" s="6"/>
      <c r="AY46" s="2">
        <v>24</v>
      </c>
    </row>
    <row r="47" spans="1:51" s="2" customFormat="1" ht="23.25" customHeight="1">
      <c r="B47" s="100" t="s">
        <v>156</v>
      </c>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2"/>
      <c r="AH47" s="6"/>
      <c r="AY47" s="2">
        <v>26</v>
      </c>
    </row>
    <row r="48" spans="1:51" s="2" customFormat="1" ht="11.25" customHeight="1">
      <c r="B48" s="103"/>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5"/>
      <c r="AH48" s="6"/>
      <c r="AY48" s="2">
        <v>27</v>
      </c>
    </row>
    <row r="49" spans="1:51" s="2" customFormat="1" ht="20.100000000000001" customHeight="1">
      <c r="B49" s="103"/>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5"/>
      <c r="AH49" s="6"/>
      <c r="AY49" s="2">
        <v>28</v>
      </c>
    </row>
    <row r="50" spans="1:51" s="2" customFormat="1" ht="20.100000000000001" customHeight="1">
      <c r="B50" s="103"/>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5"/>
      <c r="AH50" s="6"/>
      <c r="AY50" s="2">
        <v>29</v>
      </c>
    </row>
    <row r="51" spans="1:51" s="2" customFormat="1" ht="20.100000000000001" customHeight="1">
      <c r="B51" s="103"/>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5"/>
      <c r="AH51" s="6"/>
      <c r="AY51" s="2">
        <v>30</v>
      </c>
    </row>
    <row r="52" spans="1:51" s="2" customFormat="1" ht="20.100000000000001" customHeight="1">
      <c r="B52" s="103"/>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5"/>
      <c r="AH52" s="6"/>
      <c r="AY52" s="2">
        <v>31</v>
      </c>
    </row>
    <row r="53" spans="1:51" s="2" customFormat="1" ht="20.100000000000001" customHeight="1">
      <c r="B53" s="103"/>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5"/>
      <c r="AH53" s="6"/>
    </row>
    <row r="54" spans="1:51" ht="12.75" customHeight="1">
      <c r="B54" s="103"/>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5"/>
    </row>
    <row r="55" spans="1:51" ht="9.75" customHeight="1">
      <c r="B55" s="106"/>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8"/>
    </row>
    <row r="56" spans="1:51">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row>
    <row r="57" spans="1:51" s="1" customFormat="1" ht="18.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58"/>
      <c r="AE57" s="59"/>
      <c r="AF57" s="21" t="s">
        <v>21</v>
      </c>
      <c r="AH57" s="7"/>
    </row>
    <row r="58" spans="1:51" s="1" customFormat="1" ht="18.75" customHeight="1">
      <c r="A58" s="109" t="s">
        <v>41</v>
      </c>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H58" s="7"/>
    </row>
    <row r="59" spans="1:51" s="1" customFormat="1" ht="11.25" hidden="1"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60"/>
      <c r="AC59" s="2"/>
      <c r="AD59" s="58"/>
      <c r="AE59" s="59"/>
      <c r="AF59" s="2"/>
      <c r="AH59" s="7"/>
    </row>
    <row r="60" spans="1:51" s="1" customFormat="1" ht="18.75" customHeight="1">
      <c r="A60" s="110" t="s">
        <v>373</v>
      </c>
      <c r="B60" s="110"/>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H60" s="7"/>
    </row>
    <row r="61" spans="1:51" s="1" customFormat="1" ht="18.75" customHeight="1" thickBot="1">
      <c r="A61" s="110"/>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H61" s="7"/>
    </row>
    <row r="62" spans="1:51" s="9" customFormat="1" ht="30" customHeight="1" thickBot="1">
      <c r="A62" s="61" t="s">
        <v>43</v>
      </c>
      <c r="B62" s="93" t="s">
        <v>42</v>
      </c>
      <c r="C62" s="94"/>
      <c r="D62" s="94"/>
      <c r="E62" s="95"/>
      <c r="F62" s="93" t="s">
        <v>22</v>
      </c>
      <c r="G62" s="94"/>
      <c r="H62" s="94"/>
      <c r="I62" s="94"/>
      <c r="J62" s="94"/>
      <c r="K62" s="94"/>
      <c r="L62" s="94"/>
      <c r="M62" s="94"/>
      <c r="N62" s="94"/>
      <c r="O62" s="94"/>
      <c r="P62" s="96"/>
      <c r="Q62" s="61" t="s">
        <v>43</v>
      </c>
      <c r="R62" s="93" t="s">
        <v>42</v>
      </c>
      <c r="S62" s="94"/>
      <c r="T62" s="94"/>
      <c r="U62" s="95"/>
      <c r="V62" s="93" t="s">
        <v>22</v>
      </c>
      <c r="W62" s="94"/>
      <c r="X62" s="94"/>
      <c r="Y62" s="94"/>
      <c r="Z62" s="94"/>
      <c r="AA62" s="94"/>
      <c r="AB62" s="94"/>
      <c r="AC62" s="94"/>
      <c r="AD62" s="94"/>
      <c r="AE62" s="94"/>
      <c r="AF62" s="96"/>
      <c r="AL62" s="10"/>
    </row>
    <row r="63" spans="1:51" s="9" customFormat="1" ht="30" customHeight="1" thickTop="1">
      <c r="A63" s="62">
        <v>1</v>
      </c>
      <c r="B63" s="115" t="str">
        <f>IFERROR(VLOOKUP($F63,ラベル!$E:$F,2,FALSE),"")</f>
        <v/>
      </c>
      <c r="C63" s="116"/>
      <c r="D63" s="116"/>
      <c r="E63" s="117"/>
      <c r="F63" s="97"/>
      <c r="G63" s="98"/>
      <c r="H63" s="98"/>
      <c r="I63" s="98"/>
      <c r="J63" s="98"/>
      <c r="K63" s="98"/>
      <c r="L63" s="98"/>
      <c r="M63" s="98"/>
      <c r="N63" s="98"/>
      <c r="O63" s="98"/>
      <c r="P63" s="99"/>
      <c r="Q63" s="62">
        <v>6</v>
      </c>
      <c r="R63" s="97" t="str">
        <f>IFERROR(VLOOKUP($V63,ラベル!$E:$F,2,FALSE),"")</f>
        <v/>
      </c>
      <c r="S63" s="118"/>
      <c r="T63" s="118"/>
      <c r="U63" s="119"/>
      <c r="V63" s="97"/>
      <c r="W63" s="98"/>
      <c r="X63" s="98"/>
      <c r="Y63" s="98"/>
      <c r="Z63" s="98"/>
      <c r="AA63" s="98"/>
      <c r="AB63" s="98"/>
      <c r="AC63" s="98"/>
      <c r="AD63" s="98"/>
      <c r="AE63" s="98"/>
      <c r="AF63" s="99"/>
      <c r="AL63" s="10"/>
    </row>
    <row r="64" spans="1:51" s="9" customFormat="1" ht="30" customHeight="1">
      <c r="A64" s="63">
        <v>2</v>
      </c>
      <c r="B64" s="90" t="str">
        <f>IFERROR(VLOOKUP($F64,ラベル!$E:$F,2,FALSE),"")</f>
        <v/>
      </c>
      <c r="C64" s="91"/>
      <c r="D64" s="91"/>
      <c r="E64" s="92"/>
      <c r="F64" s="122"/>
      <c r="G64" s="123"/>
      <c r="H64" s="123"/>
      <c r="I64" s="123"/>
      <c r="J64" s="123"/>
      <c r="K64" s="123"/>
      <c r="L64" s="123"/>
      <c r="M64" s="123"/>
      <c r="N64" s="123"/>
      <c r="O64" s="123"/>
      <c r="P64" s="124"/>
      <c r="Q64" s="63">
        <v>7</v>
      </c>
      <c r="R64" s="122" t="str">
        <f>IFERROR(VLOOKUP($V64,ラベル!$E:$F,2,FALSE),"")</f>
        <v/>
      </c>
      <c r="S64" s="123"/>
      <c r="T64" s="123"/>
      <c r="U64" s="135"/>
      <c r="V64" s="122"/>
      <c r="W64" s="123"/>
      <c r="X64" s="123"/>
      <c r="Y64" s="123"/>
      <c r="Z64" s="123"/>
      <c r="AA64" s="123"/>
      <c r="AB64" s="123"/>
      <c r="AC64" s="123"/>
      <c r="AD64" s="123"/>
      <c r="AE64" s="123"/>
      <c r="AF64" s="124"/>
      <c r="AL64" s="10"/>
    </row>
    <row r="65" spans="1:38" s="9" customFormat="1" ht="30" customHeight="1">
      <c r="A65" s="63">
        <v>3</v>
      </c>
      <c r="B65" s="90" t="str">
        <f>IFERROR(VLOOKUP($F65,ラベル!$E:$F,2,FALSE),"")</f>
        <v/>
      </c>
      <c r="C65" s="91"/>
      <c r="D65" s="91"/>
      <c r="E65" s="92"/>
      <c r="F65" s="122"/>
      <c r="G65" s="123"/>
      <c r="H65" s="123"/>
      <c r="I65" s="123"/>
      <c r="J65" s="123"/>
      <c r="K65" s="123"/>
      <c r="L65" s="123"/>
      <c r="M65" s="123"/>
      <c r="N65" s="123"/>
      <c r="O65" s="123"/>
      <c r="P65" s="124"/>
      <c r="Q65" s="63">
        <v>8</v>
      </c>
      <c r="R65" s="122" t="str">
        <f>IFERROR(VLOOKUP($V65,ラベル!$E:$F,2,FALSE),"")</f>
        <v/>
      </c>
      <c r="S65" s="123"/>
      <c r="T65" s="123"/>
      <c r="U65" s="135"/>
      <c r="V65" s="122"/>
      <c r="W65" s="123"/>
      <c r="X65" s="123"/>
      <c r="Y65" s="123"/>
      <c r="Z65" s="123"/>
      <c r="AA65" s="123"/>
      <c r="AB65" s="123"/>
      <c r="AC65" s="123"/>
      <c r="AD65" s="123"/>
      <c r="AE65" s="123"/>
      <c r="AF65" s="124"/>
      <c r="AL65" s="10"/>
    </row>
    <row r="66" spans="1:38" s="9" customFormat="1" ht="30" customHeight="1">
      <c r="A66" s="63">
        <v>4</v>
      </c>
      <c r="B66" s="90" t="str">
        <f>IFERROR(VLOOKUP($F66,ラベル!$E:$F,2,FALSE),"")</f>
        <v/>
      </c>
      <c r="C66" s="91"/>
      <c r="D66" s="91"/>
      <c r="E66" s="92"/>
      <c r="F66" s="122"/>
      <c r="G66" s="123"/>
      <c r="H66" s="123"/>
      <c r="I66" s="123"/>
      <c r="J66" s="123"/>
      <c r="K66" s="123"/>
      <c r="L66" s="123"/>
      <c r="M66" s="123"/>
      <c r="N66" s="123"/>
      <c r="O66" s="123"/>
      <c r="P66" s="124"/>
      <c r="Q66" s="63">
        <v>9</v>
      </c>
      <c r="R66" s="122" t="str">
        <f>IFERROR(VLOOKUP($V66,ラベル!$E:$F,2,FALSE),"")</f>
        <v/>
      </c>
      <c r="S66" s="123"/>
      <c r="T66" s="123"/>
      <c r="U66" s="135"/>
      <c r="V66" s="122"/>
      <c r="W66" s="123"/>
      <c r="X66" s="123"/>
      <c r="Y66" s="123"/>
      <c r="Z66" s="123"/>
      <c r="AA66" s="123"/>
      <c r="AB66" s="123"/>
      <c r="AC66" s="123"/>
      <c r="AD66" s="123"/>
      <c r="AE66" s="123"/>
      <c r="AF66" s="124"/>
      <c r="AL66" s="10"/>
    </row>
    <row r="67" spans="1:38" s="9" customFormat="1" ht="30" customHeight="1" thickBot="1">
      <c r="A67" s="64">
        <v>5</v>
      </c>
      <c r="B67" s="140" t="str">
        <f>IFERROR(VLOOKUP($F67,ラベル!$E:$F,2,FALSE),"")</f>
        <v/>
      </c>
      <c r="C67" s="141"/>
      <c r="D67" s="141"/>
      <c r="E67" s="142"/>
      <c r="F67" s="136"/>
      <c r="G67" s="137"/>
      <c r="H67" s="137"/>
      <c r="I67" s="137"/>
      <c r="J67" s="137"/>
      <c r="K67" s="137"/>
      <c r="L67" s="137"/>
      <c r="M67" s="137"/>
      <c r="N67" s="137"/>
      <c r="O67" s="137"/>
      <c r="P67" s="139"/>
      <c r="Q67" s="64">
        <v>10</v>
      </c>
      <c r="R67" s="136" t="str">
        <f>IFERROR(VLOOKUP($V67,ラベル!$E:$F,2,FALSE),"")</f>
        <v/>
      </c>
      <c r="S67" s="137"/>
      <c r="T67" s="137"/>
      <c r="U67" s="138"/>
      <c r="V67" s="136"/>
      <c r="W67" s="137"/>
      <c r="X67" s="137"/>
      <c r="Y67" s="137"/>
      <c r="Z67" s="137"/>
      <c r="AA67" s="137"/>
      <c r="AB67" s="137"/>
      <c r="AC67" s="137"/>
      <c r="AD67" s="137"/>
      <c r="AE67" s="137"/>
      <c r="AF67" s="139"/>
      <c r="AL67" s="10"/>
    </row>
    <row r="68" spans="1:38" s="1" customFormat="1" ht="18.75" customHeight="1">
      <c r="A68" s="41"/>
      <c r="B68" s="41"/>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H68" s="7"/>
    </row>
    <row r="69" spans="1:38" s="1" customFormat="1" ht="18.75" hidden="1" customHeight="1">
      <c r="A69" s="41"/>
      <c r="B69" s="41"/>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H69" s="7"/>
    </row>
    <row r="70" spans="1:38" s="1" customFormat="1" ht="18.75" hidden="1" customHeight="1">
      <c r="A70" s="160" t="s">
        <v>122</v>
      </c>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H70" s="7"/>
    </row>
    <row r="71" spans="1:38" s="1" customFormat="1" ht="18.75" hidden="1" customHeight="1">
      <c r="A71" s="41"/>
      <c r="B71" s="41"/>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H71" s="7"/>
    </row>
    <row r="72" spans="1:38" s="1" customFormat="1" ht="18.75" hidden="1" customHeight="1">
      <c r="A72" s="172" t="s">
        <v>157</v>
      </c>
      <c r="B72" s="172"/>
      <c r="C72" s="172"/>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c r="AC72" s="172"/>
      <c r="AD72" s="172"/>
      <c r="AE72" s="172"/>
      <c r="AF72" s="172"/>
      <c r="AH72" s="7"/>
    </row>
    <row r="73" spans="1:38" s="1" customFormat="1" ht="18.75" hidden="1" customHeight="1">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H73" s="7"/>
    </row>
    <row r="74" spans="1:38" s="1" customFormat="1" ht="18.75" hidden="1" customHeight="1">
      <c r="A74" s="67" t="s">
        <v>158</v>
      </c>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H74" s="7"/>
    </row>
    <row r="75" spans="1:38" s="1" customFormat="1" ht="18.75" hidden="1" customHeight="1">
      <c r="A75" s="41"/>
      <c r="B75" s="3" t="s">
        <v>159</v>
      </c>
      <c r="C75" s="3"/>
      <c r="D75" s="3"/>
      <c r="E75" s="3"/>
      <c r="F75" s="3"/>
      <c r="G75" s="3"/>
      <c r="H75" s="3"/>
      <c r="I75" s="3"/>
      <c r="J75" s="3"/>
      <c r="K75" s="3"/>
      <c r="L75" s="3"/>
      <c r="M75" s="3"/>
      <c r="N75" s="3"/>
      <c r="O75" s="3"/>
      <c r="P75" s="3"/>
      <c r="Q75" s="3"/>
      <c r="R75" s="3"/>
      <c r="S75" s="65"/>
      <c r="T75" s="65"/>
      <c r="U75" s="65"/>
      <c r="V75" s="65"/>
      <c r="W75" s="65"/>
      <c r="X75" s="65"/>
      <c r="Y75" s="65"/>
      <c r="Z75" s="65"/>
      <c r="AA75" s="65"/>
      <c r="AB75" s="65"/>
      <c r="AC75" s="65"/>
      <c r="AD75" s="65"/>
      <c r="AE75" s="65"/>
      <c r="AF75" s="65"/>
      <c r="AH75" s="7"/>
    </row>
    <row r="76" spans="1:38" s="1" customFormat="1" ht="18.75" hidden="1" customHeight="1">
      <c r="A76" s="41"/>
      <c r="B76" s="3"/>
      <c r="C76" s="20" t="s">
        <v>12</v>
      </c>
      <c r="D76" s="3" t="s">
        <v>130</v>
      </c>
      <c r="E76" s="3"/>
      <c r="F76" s="3"/>
      <c r="G76" s="3"/>
      <c r="H76" s="3"/>
      <c r="I76" s="3"/>
      <c r="J76" s="3" t="s">
        <v>15</v>
      </c>
      <c r="K76" s="3"/>
      <c r="L76" s="20" t="s">
        <v>12</v>
      </c>
      <c r="M76" s="3" t="s">
        <v>123</v>
      </c>
      <c r="N76" s="3"/>
      <c r="O76" s="3"/>
      <c r="P76" s="3"/>
      <c r="Q76" s="3"/>
      <c r="R76" s="3"/>
      <c r="S76" s="3"/>
      <c r="T76" s="65"/>
      <c r="U76" s="65"/>
      <c r="V76" s="65"/>
      <c r="W76" s="65"/>
      <c r="X76" s="65"/>
      <c r="Y76" s="65"/>
      <c r="Z76" s="65"/>
      <c r="AA76" s="65"/>
      <c r="AB76" s="65"/>
      <c r="AC76" s="65"/>
      <c r="AD76" s="65"/>
      <c r="AE76" s="65"/>
      <c r="AF76" s="65"/>
      <c r="AG76" s="65"/>
      <c r="AI76" s="7"/>
    </row>
    <row r="77" spans="1:38" s="1" customFormat="1" ht="18.75" hidden="1" customHeight="1">
      <c r="A77" s="41"/>
      <c r="B77" s="3"/>
      <c r="C77" s="3"/>
      <c r="D77" s="3"/>
      <c r="E77" s="3"/>
      <c r="F77" s="3"/>
      <c r="G77" s="3"/>
      <c r="H77" s="3"/>
      <c r="I77" s="3"/>
      <c r="J77" s="3"/>
      <c r="K77" s="3"/>
      <c r="L77" s="3"/>
      <c r="M77" s="3"/>
      <c r="N77" s="3"/>
      <c r="O77" s="3"/>
      <c r="P77" s="3"/>
      <c r="Q77" s="3"/>
      <c r="R77" s="3"/>
      <c r="S77" s="3"/>
      <c r="T77" s="65"/>
      <c r="U77" s="65"/>
      <c r="V77" s="65"/>
      <c r="W77" s="65"/>
      <c r="X77" s="65"/>
      <c r="Y77" s="65"/>
      <c r="Z77" s="65"/>
      <c r="AA77" s="65"/>
      <c r="AB77" s="65"/>
      <c r="AC77" s="65"/>
      <c r="AD77" s="65"/>
      <c r="AE77" s="65"/>
      <c r="AF77" s="65"/>
      <c r="AG77" s="65"/>
      <c r="AI77" s="7"/>
    </row>
    <row r="78" spans="1:38" s="1" customFormat="1" ht="18.75" hidden="1" customHeight="1">
      <c r="A78" s="41"/>
      <c r="B78" s="3" t="s">
        <v>160</v>
      </c>
      <c r="C78" s="3"/>
      <c r="D78" s="3"/>
      <c r="E78" s="3"/>
      <c r="F78" s="3"/>
      <c r="G78" s="3"/>
      <c r="H78" s="3"/>
      <c r="I78" s="3"/>
      <c r="J78" s="3"/>
      <c r="K78" s="3"/>
      <c r="L78" s="3"/>
      <c r="M78" s="3"/>
      <c r="N78" s="3"/>
      <c r="O78" s="3"/>
      <c r="P78" s="3"/>
      <c r="Q78" s="3"/>
      <c r="R78" s="3"/>
      <c r="S78" s="3"/>
      <c r="T78" s="65"/>
      <c r="U78" s="65"/>
      <c r="V78" s="65"/>
      <c r="W78" s="65"/>
      <c r="X78" s="65"/>
      <c r="Y78" s="65"/>
      <c r="Z78" s="65"/>
      <c r="AA78" s="65"/>
      <c r="AB78" s="65"/>
      <c r="AC78" s="65"/>
      <c r="AD78" s="65"/>
      <c r="AE78" s="65"/>
      <c r="AF78" s="65"/>
      <c r="AG78" s="65"/>
      <c r="AI78" s="7"/>
    </row>
    <row r="79" spans="1:38" s="1" customFormat="1" ht="18.75" hidden="1" customHeight="1">
      <c r="A79" s="41"/>
      <c r="B79" s="3"/>
      <c r="C79" s="20" t="s">
        <v>12</v>
      </c>
      <c r="D79" s="3" t="s">
        <v>130</v>
      </c>
      <c r="E79" s="3"/>
      <c r="F79" s="3"/>
      <c r="G79" s="3"/>
      <c r="H79" s="3"/>
      <c r="I79" s="3"/>
      <c r="J79" s="3" t="s">
        <v>15</v>
      </c>
      <c r="K79" s="3"/>
      <c r="L79" s="20" t="s">
        <v>12</v>
      </c>
      <c r="M79" s="3" t="s">
        <v>123</v>
      </c>
      <c r="N79" s="3"/>
      <c r="O79" s="3"/>
      <c r="P79" s="3"/>
      <c r="Q79" s="3"/>
      <c r="R79" s="3"/>
      <c r="S79" s="3"/>
      <c r="T79" s="65"/>
      <c r="U79" s="65"/>
      <c r="V79" s="65"/>
      <c r="W79" s="65"/>
      <c r="X79" s="65"/>
      <c r="Y79" s="65"/>
      <c r="Z79" s="65"/>
      <c r="AA79" s="65"/>
      <c r="AB79" s="65"/>
      <c r="AC79" s="65"/>
      <c r="AD79" s="65"/>
      <c r="AE79" s="65"/>
      <c r="AF79" s="65"/>
      <c r="AG79" s="65"/>
      <c r="AI79" s="7"/>
    </row>
    <row r="80" spans="1:38" s="1" customFormat="1" ht="18.75" hidden="1" customHeight="1">
      <c r="A80" s="41"/>
      <c r="B80" s="3"/>
      <c r="C80" s="76"/>
      <c r="D80" s="3"/>
      <c r="E80" s="3"/>
      <c r="F80" s="3"/>
      <c r="G80" s="3"/>
      <c r="H80" s="3"/>
      <c r="I80" s="3"/>
      <c r="J80" s="3"/>
      <c r="K80" s="68"/>
      <c r="L80" s="3"/>
      <c r="M80" s="3"/>
      <c r="N80" s="3"/>
      <c r="O80" s="3"/>
      <c r="P80" s="3"/>
      <c r="Q80" s="3"/>
      <c r="R80" s="3"/>
      <c r="S80" s="65"/>
      <c r="T80" s="65"/>
      <c r="U80" s="65"/>
      <c r="V80" s="65"/>
      <c r="W80" s="65"/>
      <c r="X80" s="65"/>
      <c r="Y80" s="65"/>
      <c r="Z80" s="65"/>
      <c r="AA80" s="65"/>
      <c r="AB80" s="65"/>
      <c r="AC80" s="65"/>
      <c r="AD80" s="65"/>
      <c r="AE80" s="65"/>
      <c r="AF80" s="65"/>
      <c r="AH80" s="7"/>
    </row>
    <row r="81" spans="1:34" s="1" customFormat="1" ht="18.75" hidden="1" customHeight="1">
      <c r="A81" s="67" t="s">
        <v>135</v>
      </c>
      <c r="B81" s="3"/>
      <c r="C81" s="3"/>
      <c r="D81" s="3"/>
      <c r="E81" s="3"/>
      <c r="F81" s="3"/>
      <c r="G81" s="3"/>
      <c r="H81" s="3"/>
      <c r="I81" s="3"/>
      <c r="J81" s="3"/>
      <c r="K81" s="3"/>
      <c r="L81" s="3"/>
      <c r="M81" s="3"/>
      <c r="N81" s="3"/>
      <c r="O81" s="3"/>
      <c r="P81" s="3"/>
      <c r="Q81" s="3"/>
      <c r="R81" s="3"/>
      <c r="S81" s="3"/>
      <c r="T81" s="3"/>
      <c r="U81" s="3"/>
      <c r="V81" s="65"/>
      <c r="W81" s="65"/>
      <c r="X81" s="65"/>
      <c r="Y81" s="65"/>
      <c r="Z81" s="65"/>
      <c r="AA81" s="65"/>
      <c r="AB81" s="65"/>
      <c r="AC81" s="65"/>
      <c r="AD81" s="65"/>
      <c r="AE81" s="65"/>
      <c r="AF81" s="65"/>
      <c r="AH81" s="7"/>
    </row>
    <row r="82" spans="1:34" s="1" customFormat="1" ht="18.75" hidden="1" customHeight="1">
      <c r="A82" s="3"/>
      <c r="B82" s="3"/>
      <c r="C82" s="3"/>
      <c r="D82" s="3"/>
      <c r="E82" s="3"/>
      <c r="F82" s="3"/>
      <c r="G82" s="3"/>
      <c r="H82" s="3"/>
      <c r="I82" s="3"/>
      <c r="J82" s="3"/>
      <c r="K82" s="3"/>
      <c r="L82" s="3"/>
      <c r="M82" s="3"/>
      <c r="N82" s="3"/>
      <c r="O82" s="3"/>
      <c r="P82" s="3"/>
      <c r="Q82" s="3"/>
      <c r="R82" s="3"/>
      <c r="S82" s="3"/>
      <c r="T82" s="3"/>
      <c r="U82" s="3"/>
      <c r="V82" s="65"/>
      <c r="W82" s="65"/>
      <c r="X82" s="65"/>
      <c r="Y82" s="65"/>
      <c r="Z82" s="65"/>
      <c r="AA82" s="65"/>
      <c r="AB82" s="65"/>
      <c r="AC82" s="65"/>
      <c r="AD82" s="65"/>
      <c r="AE82" s="65"/>
      <c r="AF82" s="65"/>
      <c r="AH82" s="7"/>
    </row>
    <row r="83" spans="1:34" s="1" customFormat="1" ht="18.75" hidden="1" customHeight="1">
      <c r="A83" s="3"/>
      <c r="B83" s="3" t="s">
        <v>124</v>
      </c>
      <c r="C83" s="173"/>
      <c r="D83" s="173"/>
      <c r="E83" s="173"/>
      <c r="F83" s="173"/>
      <c r="G83" s="3" t="s">
        <v>2</v>
      </c>
      <c r="H83" s="173"/>
      <c r="I83" s="173"/>
      <c r="J83" s="3" t="s">
        <v>1</v>
      </c>
      <c r="K83" s="173"/>
      <c r="L83" s="173"/>
      <c r="M83" s="3" t="s">
        <v>125</v>
      </c>
      <c r="N83" s="3"/>
      <c r="O83" s="3"/>
      <c r="P83" s="3"/>
      <c r="Q83" s="3"/>
      <c r="R83" s="3"/>
      <c r="S83" s="3"/>
      <c r="T83" s="3"/>
      <c r="U83" s="3"/>
      <c r="V83" s="65"/>
      <c r="W83" s="65"/>
      <c r="X83" s="65"/>
      <c r="Y83" s="65"/>
      <c r="Z83" s="65"/>
      <c r="AA83" s="65"/>
      <c r="AB83" s="65"/>
      <c r="AC83" s="65"/>
      <c r="AD83" s="65"/>
      <c r="AE83" s="65"/>
      <c r="AF83" s="65"/>
      <c r="AH83" s="7"/>
    </row>
    <row r="84" spans="1:34" s="1" customFormat="1" ht="18.75" hidden="1" customHeight="1">
      <c r="A84" s="41"/>
      <c r="B84" s="41"/>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H84" s="7"/>
    </row>
    <row r="85" spans="1:34" s="1" customFormat="1" ht="18.75" hidden="1" customHeight="1">
      <c r="A85" s="180" t="s">
        <v>131</v>
      </c>
      <c r="B85" s="181"/>
      <c r="C85" s="181"/>
      <c r="D85" s="181"/>
      <c r="E85" s="181"/>
      <c r="F85" s="181"/>
      <c r="G85" s="181"/>
      <c r="H85" s="181"/>
      <c r="I85" s="181"/>
      <c r="J85" s="181"/>
      <c r="K85" s="181"/>
      <c r="L85" s="181"/>
      <c r="M85" s="181"/>
      <c r="N85" s="181"/>
      <c r="O85" s="181"/>
      <c r="P85" s="181"/>
      <c r="Q85" s="181"/>
      <c r="R85" s="181"/>
      <c r="S85" s="181"/>
      <c r="T85" s="181"/>
      <c r="U85" s="181"/>
      <c r="V85" s="181"/>
      <c r="W85" s="181"/>
      <c r="X85" s="181"/>
      <c r="Y85" s="181"/>
      <c r="Z85" s="181"/>
      <c r="AA85" s="181"/>
      <c r="AB85" s="181"/>
      <c r="AC85" s="181"/>
      <c r="AD85" s="181"/>
      <c r="AE85" s="181"/>
      <c r="AF85" s="182"/>
      <c r="AH85" s="7"/>
    </row>
    <row r="86" spans="1:34" s="1" customFormat="1" ht="18.75" hidden="1" customHeight="1">
      <c r="A86" s="183"/>
      <c r="B86" s="184"/>
      <c r="C86" s="184"/>
      <c r="D86" s="184"/>
      <c r="E86" s="184"/>
      <c r="F86" s="184"/>
      <c r="G86" s="184"/>
      <c r="H86" s="184"/>
      <c r="I86" s="184"/>
      <c r="J86" s="184"/>
      <c r="K86" s="184"/>
      <c r="L86" s="184"/>
      <c r="M86" s="184"/>
      <c r="N86" s="184"/>
      <c r="O86" s="184"/>
      <c r="P86" s="184"/>
      <c r="Q86" s="184"/>
      <c r="R86" s="184"/>
      <c r="S86" s="184"/>
      <c r="T86" s="184"/>
      <c r="U86" s="184"/>
      <c r="V86" s="184"/>
      <c r="W86" s="184"/>
      <c r="X86" s="184"/>
      <c r="Y86" s="184"/>
      <c r="Z86" s="184"/>
      <c r="AA86" s="184"/>
      <c r="AB86" s="184"/>
      <c r="AC86" s="184"/>
      <c r="AD86" s="184"/>
      <c r="AE86" s="184"/>
      <c r="AF86" s="185"/>
      <c r="AH86" s="7"/>
    </row>
    <row r="87" spans="1:34" s="1" customFormat="1" ht="18.75" hidden="1" customHeight="1">
      <c r="A87" s="186"/>
      <c r="B87" s="187"/>
      <c r="C87" s="187"/>
      <c r="D87" s="187"/>
      <c r="E87" s="187"/>
      <c r="F87" s="187"/>
      <c r="G87" s="187"/>
      <c r="H87" s="187"/>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8"/>
      <c r="AH87" s="7"/>
    </row>
    <row r="88" spans="1:34" s="1" customFormat="1" ht="18.75" customHeight="1">
      <c r="A88" s="48" t="s">
        <v>492</v>
      </c>
      <c r="B88" s="85"/>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c r="AH88" s="7"/>
    </row>
    <row r="89" spans="1:34" s="1" customFormat="1" ht="18.75" customHeight="1">
      <c r="A89" s="48" t="s">
        <v>509</v>
      </c>
      <c r="B89" s="85"/>
      <c r="C89" s="85"/>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c r="AH89" s="7"/>
    </row>
    <row r="90" spans="1:34" s="1" customFormat="1" ht="18.75" customHeight="1">
      <c r="A90" s="48" t="s">
        <v>501</v>
      </c>
      <c r="B90" s="85"/>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c r="AH90" s="7"/>
    </row>
    <row r="91" spans="1:34" s="1" customFormat="1" ht="18.75" customHeight="1">
      <c r="A91" s="85"/>
      <c r="B91" s="177" t="s">
        <v>375</v>
      </c>
      <c r="C91" s="178"/>
      <c r="D91" s="178"/>
      <c r="E91" s="178"/>
      <c r="F91" s="178"/>
      <c r="G91" s="178"/>
      <c r="H91" s="178"/>
      <c r="I91" s="179"/>
      <c r="J91" s="89" t="s">
        <v>12</v>
      </c>
      <c r="K91" s="88" t="s">
        <v>502</v>
      </c>
      <c r="L91" s="86"/>
      <c r="M91" s="86"/>
      <c r="N91" s="86"/>
      <c r="O91" s="86"/>
      <c r="P91" s="86"/>
      <c r="Q91" s="86"/>
      <c r="R91" s="86"/>
      <c r="S91" s="86"/>
      <c r="T91" s="86"/>
      <c r="U91" s="86"/>
      <c r="V91" s="87"/>
      <c r="W91" s="85"/>
      <c r="X91" s="85"/>
      <c r="Y91" s="85"/>
      <c r="Z91" s="85"/>
      <c r="AA91" s="85"/>
      <c r="AB91" s="85"/>
      <c r="AC91" s="85"/>
      <c r="AD91" s="85"/>
      <c r="AE91" s="85"/>
      <c r="AF91" s="85"/>
      <c r="AH91" s="7"/>
    </row>
    <row r="92" spans="1:34" s="1" customFormat="1" ht="18.75" customHeight="1">
      <c r="A92" s="85"/>
      <c r="B92" s="85"/>
      <c r="C92" s="85"/>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H92" s="7"/>
    </row>
    <row r="93" spans="1:34" s="1" customFormat="1" ht="18.75" customHeight="1">
      <c r="A93" s="48" t="s">
        <v>504</v>
      </c>
      <c r="B93" s="85"/>
      <c r="C93" s="85"/>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c r="AH93" s="7"/>
    </row>
    <row r="94" spans="1:34" s="1" customFormat="1" ht="18.75" customHeight="1">
      <c r="A94" s="48" t="s">
        <v>503</v>
      </c>
      <c r="B94" s="85"/>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H94" s="7"/>
    </row>
    <row r="95" spans="1:34" s="1" customFormat="1" ht="18.75" customHeight="1">
      <c r="A95" s="85"/>
      <c r="B95" s="174" t="s">
        <v>493</v>
      </c>
      <c r="C95" s="175"/>
      <c r="D95" s="175"/>
      <c r="E95" s="175"/>
      <c r="F95" s="175"/>
      <c r="G95" s="175"/>
      <c r="H95" s="175"/>
      <c r="I95" s="176"/>
      <c r="J95" s="89" t="s">
        <v>12</v>
      </c>
      <c r="K95" s="88" t="s">
        <v>494</v>
      </c>
      <c r="L95" s="86"/>
      <c r="M95" s="86"/>
      <c r="N95" s="86"/>
      <c r="O95" s="86"/>
      <c r="P95" s="86"/>
      <c r="Q95" s="86"/>
      <c r="R95" s="86"/>
      <c r="S95" s="86"/>
      <c r="T95" s="86"/>
      <c r="U95" s="86"/>
      <c r="V95" s="87"/>
      <c r="W95" s="85"/>
      <c r="X95" s="85"/>
      <c r="Y95" s="85"/>
      <c r="Z95" s="85"/>
      <c r="AA95" s="85"/>
      <c r="AB95" s="85"/>
      <c r="AC95" s="85"/>
      <c r="AD95" s="85"/>
      <c r="AE95" s="85"/>
      <c r="AF95" s="85"/>
      <c r="AH95" s="7"/>
    </row>
    <row r="96" spans="1:34" s="1" customFormat="1" ht="18.75" customHeight="1">
      <c r="A96" s="41"/>
      <c r="B96" s="41"/>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H96" s="7"/>
    </row>
    <row r="97" spans="1:34" s="1" customFormat="1" ht="18.75" customHeight="1">
      <c r="A97" s="48" t="s">
        <v>495</v>
      </c>
      <c r="B97" s="41"/>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H97" s="7"/>
    </row>
    <row r="98" spans="1:34" s="1" customFormat="1" ht="18.75" customHeight="1">
      <c r="A98" s="48" t="s">
        <v>496</v>
      </c>
      <c r="B98" s="41"/>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H98" s="7"/>
    </row>
    <row r="99" spans="1:34" s="1" customFormat="1" ht="18.75" customHeight="1">
      <c r="A99" s="48" t="s">
        <v>497</v>
      </c>
      <c r="B99" s="41"/>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H99" s="7"/>
    </row>
    <row r="100" spans="1:34" s="1" customFormat="1" ht="18.75" customHeight="1">
      <c r="A100" s="48" t="s">
        <v>498</v>
      </c>
      <c r="B100" s="41"/>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H100" s="7"/>
    </row>
    <row r="101" spans="1:34" s="1" customFormat="1" ht="18.75" customHeight="1">
      <c r="A101" s="41"/>
      <c r="B101" s="41"/>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H101" s="7"/>
    </row>
    <row r="102" spans="1:34" s="1" customFormat="1" ht="18.75" customHeight="1">
      <c r="A102" s="41"/>
      <c r="B102" s="48" t="s">
        <v>499</v>
      </c>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H102" s="7"/>
    </row>
    <row r="103" spans="1:34" s="1" customFormat="1" ht="18.75" customHeight="1">
      <c r="A103" s="41"/>
      <c r="B103" s="171" t="s">
        <v>500</v>
      </c>
      <c r="C103" s="171"/>
      <c r="D103" s="171"/>
      <c r="E103" s="171"/>
      <c r="F103" s="171"/>
      <c r="G103" s="171"/>
      <c r="H103" s="171"/>
      <c r="I103" s="171"/>
      <c r="J103" s="171"/>
      <c r="K103" s="171"/>
      <c r="L103" s="171"/>
      <c r="M103" s="171"/>
      <c r="N103" s="171"/>
      <c r="O103" s="171"/>
      <c r="P103" s="171"/>
      <c r="Q103" s="171"/>
      <c r="R103" s="171"/>
      <c r="S103" s="171"/>
      <c r="T103" s="171"/>
      <c r="U103" s="171"/>
      <c r="V103" s="171"/>
      <c r="W103" s="65"/>
      <c r="X103" s="65"/>
      <c r="Y103" s="65"/>
      <c r="Z103" s="65"/>
      <c r="AA103" s="65"/>
      <c r="AB103" s="65"/>
      <c r="AC103" s="65"/>
      <c r="AD103" s="65"/>
      <c r="AE103" s="65"/>
      <c r="AF103" s="65"/>
      <c r="AH103" s="7"/>
    </row>
    <row r="104" spans="1:34" s="1" customFormat="1" ht="18.75" customHeight="1">
      <c r="A104" s="41"/>
      <c r="B104" s="41"/>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H104" s="7"/>
    </row>
    <row r="105" spans="1:34" s="1" customFormat="1" ht="18.75" customHeight="1">
      <c r="A105" s="41"/>
      <c r="B105" s="41"/>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H105" s="7"/>
    </row>
    <row r="106" spans="1:34" s="1" customFormat="1" ht="18.75" customHeight="1">
      <c r="A106" s="41"/>
      <c r="B106" s="41"/>
      <c r="C106" s="134" t="s">
        <v>38</v>
      </c>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H106" s="7"/>
    </row>
    <row r="107" spans="1:34" s="1" customFormat="1" ht="18.75" customHeight="1">
      <c r="A107" s="41"/>
      <c r="B107" s="41"/>
      <c r="C107" s="41"/>
      <c r="D107" s="41"/>
      <c r="E107" s="41"/>
      <c r="F107" s="41"/>
      <c r="G107" s="41"/>
      <c r="H107" s="69"/>
      <c r="I107" s="69"/>
      <c r="J107" s="69"/>
      <c r="K107" s="69"/>
      <c r="L107" s="69"/>
      <c r="M107" s="69"/>
      <c r="N107" s="70"/>
      <c r="O107" s="41"/>
      <c r="P107" s="41"/>
      <c r="Q107" s="41"/>
      <c r="R107" s="41"/>
      <c r="S107" s="41"/>
      <c r="T107" s="41"/>
      <c r="U107" s="41"/>
      <c r="V107" s="41"/>
      <c r="W107" s="41"/>
      <c r="X107" s="41"/>
      <c r="Y107" s="41"/>
      <c r="Z107" s="41"/>
      <c r="AA107" s="41"/>
      <c r="AB107" s="41"/>
      <c r="AC107" s="41"/>
      <c r="AD107" s="41"/>
      <c r="AE107" s="41"/>
      <c r="AF107" s="60" t="s">
        <v>31</v>
      </c>
      <c r="AH107" s="7"/>
    </row>
    <row r="108" spans="1:34" s="1" customFormat="1" ht="18.75" customHeight="1">
      <c r="A108" s="41"/>
      <c r="B108" s="41"/>
      <c r="C108" s="41"/>
      <c r="D108" s="41"/>
      <c r="E108" s="41"/>
      <c r="F108" s="41"/>
      <c r="G108" s="41"/>
      <c r="H108" s="69"/>
      <c r="I108" s="69"/>
      <c r="J108" s="69"/>
      <c r="K108" s="69"/>
      <c r="L108" s="69"/>
      <c r="M108" s="69"/>
      <c r="N108" s="70"/>
      <c r="O108" s="41"/>
      <c r="P108" s="41"/>
      <c r="Q108" s="41"/>
      <c r="R108" s="41"/>
      <c r="S108" s="41"/>
      <c r="T108" s="41"/>
      <c r="U108" s="41"/>
      <c r="V108" s="41"/>
      <c r="W108" s="41"/>
      <c r="X108" s="41"/>
      <c r="Y108" s="41"/>
      <c r="Z108" s="41"/>
      <c r="AA108" s="41"/>
      <c r="AB108" s="41"/>
      <c r="AC108" s="41"/>
      <c r="AD108" s="41"/>
      <c r="AE108" s="41"/>
      <c r="AF108" s="71" t="s">
        <v>29</v>
      </c>
      <c r="AH108" s="7"/>
    </row>
  </sheetData>
  <sheetProtection algorithmName="SHA-512" hashValue="ZjUu+C4MBPJTPnGGl8V75hJwr6BgT8p6ybhfH7s+sRKHAETCc+YmXOgtwjjZGZfx0dzJ/duByv+/241m9jRSbA==" saltValue="741uST5httprBYGWgnJ36w==" spinCount="100000" sheet="1" objects="1" scenarios="1"/>
  <mergeCells count="89">
    <mergeCell ref="B103:V103"/>
    <mergeCell ref="A72:AF72"/>
    <mergeCell ref="C83:F83"/>
    <mergeCell ref="H83:I83"/>
    <mergeCell ref="K83:L83"/>
    <mergeCell ref="B95:I95"/>
    <mergeCell ref="B91:I91"/>
    <mergeCell ref="A85:AF87"/>
    <mergeCell ref="A70:AF70"/>
    <mergeCell ref="R15:V15"/>
    <mergeCell ref="W15:AF15"/>
    <mergeCell ref="J23:K23"/>
    <mergeCell ref="N31:AE31"/>
    <mergeCell ref="A17:AF17"/>
    <mergeCell ref="A18:AF18"/>
    <mergeCell ref="F20:AF20"/>
    <mergeCell ref="F21:P21"/>
    <mergeCell ref="U21:AF21"/>
    <mergeCell ref="AA35:AC35"/>
    <mergeCell ref="V26:AE26"/>
    <mergeCell ref="F22:AF22"/>
    <mergeCell ref="B23:I24"/>
    <mergeCell ref="R24:S24"/>
    <mergeCell ref="B40:I40"/>
    <mergeCell ref="AD8:AE8"/>
    <mergeCell ref="A3:D3"/>
    <mergeCell ref="I3:J3"/>
    <mergeCell ref="A8:I8"/>
    <mergeCell ref="W8:Y8"/>
    <mergeCell ref="AA8:AB8"/>
    <mergeCell ref="R10:U10"/>
    <mergeCell ref="W10:AF10"/>
    <mergeCell ref="R11:U11"/>
    <mergeCell ref="W11:AF11"/>
    <mergeCell ref="A12:N14"/>
    <mergeCell ref="R12:U12"/>
    <mergeCell ref="W12:AF12"/>
    <mergeCell ref="R13:U13"/>
    <mergeCell ref="W13:AF13"/>
    <mergeCell ref="R14:U14"/>
    <mergeCell ref="W14:AF14"/>
    <mergeCell ref="C106:AF106"/>
    <mergeCell ref="R64:U64"/>
    <mergeCell ref="R65:U65"/>
    <mergeCell ref="R66:U66"/>
    <mergeCell ref="R67:U67"/>
    <mergeCell ref="V64:AF64"/>
    <mergeCell ref="V65:AF65"/>
    <mergeCell ref="V66:AF66"/>
    <mergeCell ref="V67:AF67"/>
    <mergeCell ref="B64:E64"/>
    <mergeCell ref="B65:E65"/>
    <mergeCell ref="B66:E66"/>
    <mergeCell ref="B67:E67"/>
    <mergeCell ref="F64:P64"/>
    <mergeCell ref="F66:P66"/>
    <mergeCell ref="F67:P67"/>
    <mergeCell ref="B42:P42"/>
    <mergeCell ref="B36:AF36"/>
    <mergeCell ref="B37:AF37"/>
    <mergeCell ref="V27:AE27"/>
    <mergeCell ref="B34:P34"/>
    <mergeCell ref="Q34:AE34"/>
    <mergeCell ref="C35:E35"/>
    <mergeCell ref="G35:I35"/>
    <mergeCell ref="K35:M35"/>
    <mergeCell ref="S35:U35"/>
    <mergeCell ref="W35:Y35"/>
    <mergeCell ref="R63:U63"/>
    <mergeCell ref="C43:E43"/>
    <mergeCell ref="G43:I43"/>
    <mergeCell ref="K43:M43"/>
    <mergeCell ref="F65:P65"/>
    <mergeCell ref="L23:O23"/>
    <mergeCell ref="P23:S23"/>
    <mergeCell ref="B62:E62"/>
    <mergeCell ref="F62:P62"/>
    <mergeCell ref="F63:P63"/>
    <mergeCell ref="R62:U62"/>
    <mergeCell ref="B47:AF55"/>
    <mergeCell ref="A58:AF58"/>
    <mergeCell ref="A60:AF61"/>
    <mergeCell ref="J24:K24"/>
    <mergeCell ref="L24:M24"/>
    <mergeCell ref="N24:O24"/>
    <mergeCell ref="P24:Q24"/>
    <mergeCell ref="V62:AF62"/>
    <mergeCell ref="V63:AF63"/>
    <mergeCell ref="B63:E63"/>
  </mergeCells>
  <phoneticPr fontId="1"/>
  <conditionalFormatting sqref="A8">
    <cfRule type="expression" dxfId="58" priority="33">
      <formula>$A$8="株式会社●●（元受銀行名称）"</formula>
    </cfRule>
  </conditionalFormatting>
  <conditionalFormatting sqref="B27">
    <cfRule type="expression" dxfId="57" priority="22">
      <formula>$B$27="□"</formula>
    </cfRule>
  </conditionalFormatting>
  <conditionalFormatting sqref="B31">
    <cfRule type="expression" dxfId="56" priority="9">
      <formula>$B$31="□"</formula>
    </cfRule>
  </conditionalFormatting>
  <conditionalFormatting sqref="B63:E67">
    <cfRule type="expression" dxfId="54" priority="2">
      <formula>$B63=""</formula>
    </cfRule>
  </conditionalFormatting>
  <conditionalFormatting sqref="C28">
    <cfRule type="expression" dxfId="53" priority="19">
      <formula>$C$28="□"</formula>
    </cfRule>
  </conditionalFormatting>
  <conditionalFormatting sqref="C76">
    <cfRule type="expression" dxfId="52" priority="17">
      <formula>$C$76="□"</formula>
    </cfRule>
  </conditionalFormatting>
  <conditionalFormatting sqref="C79">
    <cfRule type="expression" dxfId="51" priority="15">
      <formula>$C$79="□"</formula>
    </cfRule>
  </conditionalFormatting>
  <conditionalFormatting sqref="C35:E35">
    <cfRule type="expression" dxfId="50" priority="27">
      <formula>$C$35=""</formula>
    </cfRule>
  </conditionalFormatting>
  <conditionalFormatting sqref="C83:F83">
    <cfRule type="expression" dxfId="49" priority="13">
      <formula>$C$83=""</formula>
    </cfRule>
  </conditionalFormatting>
  <conditionalFormatting sqref="H83:I83">
    <cfRule type="expression" dxfId="47" priority="12">
      <formula>$H$83=""</formula>
    </cfRule>
  </conditionalFormatting>
  <conditionalFormatting sqref="J27">
    <cfRule type="expression" dxfId="46" priority="21">
      <formula>$J$27="□"</formula>
    </cfRule>
  </conditionalFormatting>
  <conditionalFormatting sqref="J31">
    <cfRule type="expression" dxfId="45" priority="8">
      <formula>$J$31="□"</formula>
    </cfRule>
  </conditionalFormatting>
  <conditionalFormatting sqref="J40">
    <cfRule type="expression" dxfId="44" priority="18">
      <formula>$J$40="□"</formula>
    </cfRule>
  </conditionalFormatting>
  <conditionalFormatting sqref="K83:L83">
    <cfRule type="expression" dxfId="43" priority="11">
      <formula>$K$83=""</formula>
    </cfRule>
  </conditionalFormatting>
  <conditionalFormatting sqref="K35:M35">
    <cfRule type="expression" dxfId="42" priority="26">
      <formula>$K$35=""</formula>
    </cfRule>
  </conditionalFormatting>
  <conditionalFormatting sqref="L76">
    <cfRule type="expression" dxfId="40" priority="16">
      <formula>$L$76="□"</formula>
    </cfRule>
  </conditionalFormatting>
  <conditionalFormatting sqref="L79">
    <cfRule type="expression" dxfId="39" priority="14">
      <formula>$L$79="□"</formula>
    </cfRule>
  </conditionalFormatting>
  <conditionalFormatting sqref="L24:S24">
    <cfRule type="expression" dxfId="38" priority="5">
      <formula>L24=""</formula>
    </cfRule>
  </conditionalFormatting>
  <conditionalFormatting sqref="N31:AE31">
    <cfRule type="expression" dxfId="37" priority="7">
      <formula>$N$31=""</formula>
    </cfRule>
  </conditionalFormatting>
  <conditionalFormatting sqref="R27">
    <cfRule type="expression" dxfId="36" priority="20">
      <formula>$R$27="□"</formula>
    </cfRule>
  </conditionalFormatting>
  <conditionalFormatting sqref="R63:U67">
    <cfRule type="expression" dxfId="35" priority="1">
      <formula>$R63=""</formula>
    </cfRule>
  </conditionalFormatting>
  <conditionalFormatting sqref="V26:AE26">
    <cfRule type="expression" dxfId="34" priority="34">
      <formula>$V$27="*"</formula>
    </cfRule>
  </conditionalFormatting>
  <conditionalFormatting sqref="W8:Y8 C35:E35 V64:V67 AA8:AB8 AD8:AE8 W10:AF14 F20:AF20 F21:P21 U21:AF21 F22:AF22 V27:AE27 G35:I35 S35:U35 W35:Y35 AA35:AC35 F63:P63 V63:AF63 F64:F67">
    <cfRule type="cellIs" dxfId="32" priority="32" operator="equal">
      <formula>$BK$3</formula>
    </cfRule>
  </conditionalFormatting>
  <conditionalFormatting sqref="W8:Y8">
    <cfRule type="expression" dxfId="31" priority="31">
      <formula>$W$8=""</formula>
    </cfRule>
  </conditionalFormatting>
  <conditionalFormatting sqref="W15:AF15">
    <cfRule type="expression" dxfId="30" priority="3">
      <formula>$W$15=""</formula>
    </cfRule>
  </conditionalFormatting>
  <conditionalFormatting sqref="AO31">
    <cfRule type="cellIs" dxfId="29" priority="10" operator="equal">
      <formula>$BK$3</formula>
    </cfRule>
  </conditionalFormatting>
  <dataValidations count="6">
    <dataValidation showInputMessage="1" showErrorMessage="1" prompt="CNS使用欄です。何も入力しないでください" sqref="E3" xr:uid="{00000000-0002-0000-0000-000000000000}"/>
    <dataValidation type="list" allowBlank="1" showErrorMessage="1" sqref="J27 B27 C28 L79 C76 L76 C79 R27" xr:uid="{00000000-0002-0000-0000-000001000000}">
      <formula1>$AG$3:$AG$4</formula1>
    </dataValidation>
    <dataValidation type="list" allowBlank="1" showInputMessage="1" showErrorMessage="1" sqref="J40 B31 J31 J91 J95" xr:uid="{00000000-0002-0000-0000-000002000000}">
      <formula1>$AG$3:$AG$4</formula1>
    </dataValidation>
    <dataValidation type="custom" imeMode="halfAlpha" allowBlank="1" showInputMessage="1" showErrorMessage="1" error="半角数字4桁で入力してください。" sqref="W15:AF15" xr:uid="{2CE7F396-D5F9-4593-86F4-E421611F0965}">
      <formula1>AND(LEN(W15)=LENB(W15),LEN(W15)=4)</formula1>
    </dataValidation>
    <dataValidation type="custom" imeMode="halfAlpha" allowBlank="1" showInputMessage="1" showErrorMessage="1" error="半角数字1桁ずつ入力してください。" sqref="L24:S24" xr:uid="{927EBA7E-1AB5-47DE-B74F-F7F12B4EFD3E}">
      <formula1>AND(LEN(L24)=LENB(L24),LEN(L24)=1)</formula1>
    </dataValidation>
    <dataValidation type="custom" allowBlank="1" showInputMessage="1" showErrorMessage="1" error="収納機関名は全角のみで入力してください。" sqref="W10:AF10" xr:uid="{AF89B2BD-DF3D-4106-B2E6-63BDE357CA01}">
      <formula1>AND(W10=DBCS(W10))</formula1>
    </dataValidation>
  </dataValidations>
  <hyperlinks>
    <hyperlink ref="B103" r:id="rId1" xr:uid="{A87AC29A-7022-46DF-AE91-33538C2E11C6}"/>
    <hyperlink ref="B103:V103" r:id="rId2" display="https://www.jp-bank.japanpost.jp/contact/ctt_hojinservice.html" xr:uid="{9449CC6F-28A2-48B0-8021-4FE00A4D14A2}"/>
  </hyperlinks>
  <pageMargins left="0.82677165354330717" right="0.43307086614173229" top="0.55118110236220474" bottom="0" header="0.31496062992125984" footer="0.11811023622047245"/>
  <pageSetup paperSize="9" scale="83" fitToHeight="3" orientation="portrait" r:id="rId3"/>
  <headerFooter>
    <oddHeader>&amp;L&amp;"ＭＳ Ｐゴシック,標準"&amp;9ver.3('26.04)</oddHeader>
    <oddFooter>&amp;P ページ</oddFooter>
  </headerFooter>
  <rowBreaks count="1" manualBreakCount="1">
    <brk id="56" max="31" man="1"/>
  </rowBreaks>
  <drawing r:id="rId4"/>
  <legacyDrawing r:id="rId5"/>
  <extLst>
    <ext xmlns:x14="http://schemas.microsoft.com/office/spreadsheetml/2009/9/main" uri="{78C0D931-6437-407d-A8EE-F0AAD7539E65}">
      <x14:conditionalFormattings>
        <x14:conditionalFormatting xmlns:xm="http://schemas.microsoft.com/office/excel/2006/main">
          <x14:cfRule type="expression" priority="30" id="{9CE99EA3-3456-4195-ABFE-49836533909C}">
            <xm:f>内部管理!$A$8=0</xm:f>
            <x14:dxf>
              <font>
                <color theme="0" tint="-0.499984740745262"/>
              </font>
              <fill>
                <patternFill>
                  <bgColor theme="0" tint="-0.499984740745262"/>
                </patternFill>
              </fill>
            </x14:dxf>
          </x14:cfRule>
          <xm:sqref>B43:E43</xm:sqref>
        </x14:conditionalFormatting>
        <x14:conditionalFormatting xmlns:xm="http://schemas.microsoft.com/office/excel/2006/main">
          <x14:cfRule type="expression" priority="29" id="{F40048C6-148E-430A-BF8E-A7B8B1AA6E02}">
            <xm:f>内部管理!$A$8=0</xm:f>
            <x14:dxf>
              <font>
                <color theme="0" tint="-0.499984740745262"/>
              </font>
              <fill>
                <patternFill>
                  <bgColor theme="0" tint="-0.499984740745262"/>
                </patternFill>
              </fill>
            </x14:dxf>
          </x14:cfRule>
          <xm:sqref>G43:I43</xm:sqref>
        </x14:conditionalFormatting>
        <x14:conditionalFormatting xmlns:xm="http://schemas.microsoft.com/office/excel/2006/main">
          <x14:cfRule type="expression" priority="28" id="{397FE938-BD03-4648-9EA3-21A73DCBA1DF}">
            <xm:f>内部管理!$A$8=0</xm:f>
            <x14:dxf>
              <font>
                <color theme="0" tint="-0.499984740745262"/>
              </font>
              <fill>
                <patternFill>
                  <bgColor theme="0" tint="-0.499984740745262"/>
                </patternFill>
              </fill>
            </x14:dxf>
          </x14:cfRule>
          <xm:sqref>K43:M43</xm:sqref>
        </x14:conditionalFormatting>
        <x14:conditionalFormatting xmlns:xm="http://schemas.microsoft.com/office/excel/2006/main">
          <x14:cfRule type="expression" priority="6" id="{25E02275-985C-4008-950D-F32935E0C584}">
            <xm:f>内部管理!$A$8=1</xm:f>
            <x14:dxf>
              <font>
                <color theme="0" tint="-0.499984740745262"/>
              </font>
              <fill>
                <patternFill>
                  <bgColor theme="0" tint="-0.499984740745262"/>
                </patternFill>
              </fill>
            </x14:dxf>
          </x14:cfRule>
          <xm:sqref>V67:AF67</xm:sqref>
        </x14:conditionalFormatting>
      </x14:conditionalFormattings>
    </ext>
    <ext xmlns:x14="http://schemas.microsoft.com/office/spreadsheetml/2009/9/main" uri="{CCE6A557-97BC-4b89-ADB6-D9C93CAAB3DF}">
      <x14:dataValidations xmlns:xm="http://schemas.microsoft.com/office/excel/2006/main" count="5">
        <x14:dataValidation type="list" operator="greaterThanOrEqual" allowBlank="1" showInputMessage="1" showErrorMessage="1" xr:uid="{00000000-0002-0000-0000-000003000000}">
          <x14:formula1>
            <xm:f>ラベル!$A$1:$A$76</xm:f>
          </x14:formula1>
          <xm:sqref>W8:Y8</xm:sqref>
        </x14:dataValidation>
        <x14:dataValidation type="list" allowBlank="1" showInputMessage="1" showErrorMessage="1" xr:uid="{00000000-0002-0000-0000-000004000000}">
          <x14:formula1>
            <xm:f>ラベル!$B$1:$B$12</xm:f>
          </x14:formula1>
          <xm:sqref>AA8:AB8 G35:I35 W35:Y35 H83:I83</xm:sqref>
        </x14:dataValidation>
        <x14:dataValidation type="list" allowBlank="1" showInputMessage="1" showErrorMessage="1" xr:uid="{00000000-0002-0000-0000-000005000000}">
          <x14:formula1>
            <xm:f>ラベル!$C$1:$C$31</xm:f>
          </x14:formula1>
          <xm:sqref>AD8:AE8 K35:M35 AA35:AC35 K83:L83</xm:sqref>
        </x14:dataValidation>
        <x14:dataValidation type="list" allowBlank="1" showInputMessage="1" showErrorMessage="1" xr:uid="{00000000-0002-0000-0000-000006000000}">
          <x14:formula1>
            <xm:f>ラベル!$A$1:$A$76</xm:f>
          </x14:formula1>
          <xm:sqref>C35:E35 S35:U35 C83:F83</xm:sqref>
        </x14:dataValidation>
        <x14:dataValidation type="list" allowBlank="1" showInputMessage="1" showErrorMessage="1" xr:uid="{916B7801-9316-44A7-9695-80958873E49A}">
          <x14:formula1>
            <xm:f>ラベル!$E$1:$E$211</xm:f>
          </x14:formula1>
          <xm:sqref>V63:AF67 F63:P67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FA1EA-6380-46FE-AC9A-45B58808A9F5}">
  <sheetPr>
    <tabColor theme="1"/>
  </sheetPr>
  <dimension ref="A1:BB91"/>
  <sheetViews>
    <sheetView view="pageBreakPreview" zoomScaleNormal="100" zoomScaleSheetLayoutView="100" workbookViewId="0">
      <selection activeCell="A2" sqref="A2"/>
    </sheetView>
  </sheetViews>
  <sheetFormatPr defaultColWidth="3.125" defaultRowHeight="14.25"/>
  <cols>
    <col min="1" max="5" width="2.75" style="3" customWidth="1"/>
    <col min="6" max="6" width="3.5" style="3" customWidth="1"/>
    <col min="7" max="8" width="2.75" style="3" customWidth="1"/>
    <col min="9" max="9" width="4.125" style="3" customWidth="1"/>
    <col min="10" max="21" width="2.75" style="3" customWidth="1"/>
    <col min="22" max="31" width="2.875" style="3" customWidth="1"/>
    <col min="32" max="32" width="2.75" style="3" customWidth="1"/>
    <col min="33" max="33" width="4.875" style="3" hidden="1" customWidth="1"/>
    <col min="34" max="34" width="4.75" style="5" hidden="1" customWidth="1"/>
    <col min="35" max="35" width="4.5" style="3" hidden="1" customWidth="1"/>
    <col min="36" max="36" width="3.125" style="3" hidden="1" customWidth="1"/>
    <col min="37" max="37" width="4.5" style="3" hidden="1" customWidth="1"/>
    <col min="38" max="38" width="3.125" style="3" hidden="1" customWidth="1"/>
    <col min="39" max="40" width="3.125" style="3"/>
    <col min="41" max="41" width="6.5" style="3" bestFit="1" customWidth="1"/>
    <col min="42" max="48" width="3.125" style="3"/>
    <col min="49" max="49" width="0" style="3" hidden="1" customWidth="1"/>
    <col min="50" max="50" width="3.125" style="3" hidden="1" customWidth="1"/>
    <col min="51" max="51" width="3.5" style="3" hidden="1" customWidth="1"/>
    <col min="52" max="52" width="0" style="3" hidden="1" customWidth="1"/>
    <col min="53" max="53" width="5.5" style="3" hidden="1" customWidth="1"/>
    <col min="54" max="54" width="2.625" style="3" hidden="1" customWidth="1"/>
    <col min="55" max="16384" width="3.125" style="3"/>
  </cols>
  <sheetData>
    <row r="1" spans="1:53" ht="3.75" customHeight="1"/>
    <row r="2" spans="1:53" ht="11.25" customHeight="1" thickBot="1">
      <c r="A2" s="4"/>
      <c r="AB2" s="21"/>
      <c r="AC2" s="21"/>
      <c r="AD2" s="21"/>
      <c r="AE2" s="21"/>
      <c r="AF2" s="21"/>
      <c r="AH2" s="11" t="s">
        <v>45</v>
      </c>
      <c r="AI2" s="11" t="s">
        <v>45</v>
      </c>
      <c r="AJ2" s="11">
        <v>10</v>
      </c>
      <c r="AK2" s="11" t="str">
        <f>VLOOKUP(G35,AH2:AJ14,3,FALSE)</f>
        <v>08</v>
      </c>
    </row>
    <row r="3" spans="1:53" ht="22.5" customHeight="1" thickBot="1">
      <c r="A3" s="156" t="s">
        <v>24</v>
      </c>
      <c r="B3" s="157"/>
      <c r="C3" s="157"/>
      <c r="D3" s="157"/>
      <c r="E3" s="22"/>
      <c r="F3" s="23" t="str">
        <f>IF(G35="","",AK4)</f>
        <v>08</v>
      </c>
      <c r="G3" s="22" t="s">
        <v>37</v>
      </c>
      <c r="H3" s="22"/>
      <c r="I3" s="189" t="s">
        <v>32</v>
      </c>
      <c r="J3" s="189"/>
      <c r="K3" s="24"/>
      <c r="AA3" s="21"/>
      <c r="AB3" s="21"/>
      <c r="AC3" s="21"/>
      <c r="AD3" s="21"/>
      <c r="AE3" s="21"/>
      <c r="AF3" s="21" t="s">
        <v>30</v>
      </c>
      <c r="AG3" s="3" t="s">
        <v>13</v>
      </c>
      <c r="AH3" s="15" t="s">
        <v>65</v>
      </c>
      <c r="AI3" s="15" t="s">
        <v>65</v>
      </c>
      <c r="AJ3" s="15">
        <v>11</v>
      </c>
      <c r="AK3" s="11" t="str">
        <f>IF(K35&lt;"16",AK2-1,AK2)</f>
        <v>08</v>
      </c>
    </row>
    <row r="4" spans="1:53" ht="14.25" customHeight="1">
      <c r="A4" s="25"/>
      <c r="B4" s="26"/>
      <c r="C4" s="26"/>
      <c r="D4" s="26"/>
      <c r="E4" s="26"/>
      <c r="F4" s="26"/>
      <c r="G4" s="26"/>
      <c r="H4" s="26"/>
      <c r="J4" s="27"/>
      <c r="K4" s="27"/>
      <c r="L4" s="27"/>
      <c r="M4" s="27"/>
      <c r="N4" s="27"/>
      <c r="O4" s="27"/>
      <c r="P4" s="27"/>
      <c r="Q4" s="27"/>
      <c r="R4" s="27"/>
      <c r="S4" s="27"/>
      <c r="T4" s="27"/>
      <c r="U4" s="27"/>
      <c r="V4" s="27"/>
      <c r="W4" s="27"/>
      <c r="X4" s="27"/>
      <c r="Y4" s="27"/>
      <c r="AA4" s="28"/>
      <c r="AB4" s="28"/>
      <c r="AC4" s="28"/>
      <c r="AD4" s="28"/>
      <c r="AE4" s="28"/>
      <c r="AF4" s="28"/>
      <c r="AG4" s="3" t="s">
        <v>17</v>
      </c>
      <c r="AH4" s="15" t="s">
        <v>66</v>
      </c>
      <c r="AI4" s="15" t="s">
        <v>66</v>
      </c>
      <c r="AJ4" s="15">
        <v>12</v>
      </c>
      <c r="AK4" s="11" t="str">
        <f>IF(AK3=0,12,AK3)</f>
        <v>08</v>
      </c>
    </row>
    <row r="5" spans="1:53" ht="9.9499999999999993" customHeight="1">
      <c r="A5" s="29"/>
      <c r="B5" s="30"/>
      <c r="C5" s="30"/>
      <c r="D5" s="30"/>
      <c r="E5" s="30"/>
      <c r="F5" s="30"/>
      <c r="G5" s="30"/>
      <c r="H5" s="30"/>
      <c r="J5" s="27"/>
      <c r="K5" s="27"/>
      <c r="L5" s="27"/>
      <c r="M5" s="27"/>
      <c r="N5" s="27"/>
      <c r="O5" s="27"/>
      <c r="P5" s="27"/>
      <c r="Q5" s="27"/>
      <c r="R5" s="27"/>
      <c r="S5" s="27"/>
      <c r="T5" s="27"/>
      <c r="U5" s="27"/>
      <c r="V5" s="27"/>
      <c r="W5" s="27"/>
      <c r="X5" s="27"/>
      <c r="Y5" s="27"/>
      <c r="AA5" s="28"/>
      <c r="AB5" s="28"/>
      <c r="AC5" s="28"/>
      <c r="AD5" s="28"/>
      <c r="AE5" s="28"/>
      <c r="AF5" s="28"/>
      <c r="AH5" s="15" t="s">
        <v>67</v>
      </c>
      <c r="AI5" s="15" t="s">
        <v>67</v>
      </c>
      <c r="AJ5" s="15" t="s">
        <v>65</v>
      </c>
      <c r="AK5" s="11"/>
    </row>
    <row r="6" spans="1:53" ht="18.75" customHeight="1">
      <c r="A6" s="31"/>
      <c r="B6" s="31"/>
      <c r="C6" s="31"/>
      <c r="D6" s="31"/>
      <c r="E6" s="31"/>
      <c r="F6" s="31"/>
      <c r="G6" s="27" t="s">
        <v>33</v>
      </c>
      <c r="J6" s="27"/>
      <c r="K6" s="27"/>
      <c r="L6" s="27"/>
      <c r="M6" s="27"/>
      <c r="N6" s="27"/>
      <c r="O6" s="27"/>
      <c r="P6" s="27"/>
      <c r="Q6" s="27"/>
      <c r="R6" s="27"/>
      <c r="S6" s="27"/>
      <c r="T6" s="27"/>
      <c r="U6" s="27"/>
      <c r="V6" s="27"/>
      <c r="W6" s="27"/>
      <c r="X6" s="27"/>
      <c r="Y6" s="27"/>
      <c r="AA6" s="28"/>
      <c r="AB6" s="28"/>
      <c r="AC6" s="28"/>
      <c r="AD6" s="28"/>
      <c r="AE6" s="28"/>
      <c r="AF6" s="28"/>
      <c r="AH6" s="15" t="s">
        <v>68</v>
      </c>
      <c r="AI6" s="15" t="s">
        <v>68</v>
      </c>
      <c r="AJ6" s="15" t="s">
        <v>66</v>
      </c>
      <c r="AK6" s="11"/>
    </row>
    <row r="7" spans="1:53" ht="9.9499999999999993" customHeight="1">
      <c r="A7" s="32"/>
      <c r="B7" s="32"/>
      <c r="C7" s="32"/>
      <c r="D7" s="32"/>
      <c r="E7" s="32"/>
      <c r="F7" s="32"/>
      <c r="G7" s="32"/>
      <c r="H7" s="32"/>
      <c r="I7" s="27"/>
      <c r="J7" s="27"/>
      <c r="K7" s="27"/>
      <c r="L7" s="27"/>
      <c r="M7" s="27"/>
      <c r="N7" s="27"/>
      <c r="O7" s="27"/>
      <c r="P7" s="27"/>
      <c r="Q7" s="27"/>
      <c r="R7" s="27"/>
      <c r="S7" s="27"/>
      <c r="T7" s="27"/>
      <c r="U7" s="27"/>
      <c r="V7" s="27"/>
      <c r="W7" s="27"/>
      <c r="X7" s="27"/>
      <c r="Y7" s="27"/>
      <c r="Z7" s="32"/>
      <c r="AA7" s="32"/>
      <c r="AB7" s="32"/>
      <c r="AC7" s="32"/>
      <c r="AD7" s="32"/>
      <c r="AE7" s="32"/>
      <c r="AF7" s="32"/>
      <c r="AH7" s="15" t="s">
        <v>69</v>
      </c>
      <c r="AI7" s="15" t="s">
        <v>69</v>
      </c>
      <c r="AJ7" s="15" t="s">
        <v>67</v>
      </c>
      <c r="AK7" s="11"/>
    </row>
    <row r="8" spans="1:53" s="2" customFormat="1" ht="18.75" customHeight="1">
      <c r="A8" s="159" t="s">
        <v>34</v>
      </c>
      <c r="B8" s="159"/>
      <c r="C8" s="159"/>
      <c r="D8" s="159"/>
      <c r="E8" s="159"/>
      <c r="F8" s="159"/>
      <c r="G8" s="159"/>
      <c r="H8" s="159"/>
      <c r="I8" s="159"/>
      <c r="J8" s="33"/>
      <c r="K8" s="33" t="s">
        <v>28</v>
      </c>
      <c r="W8" s="133">
        <v>2025</v>
      </c>
      <c r="X8" s="133"/>
      <c r="Y8" s="133"/>
      <c r="Z8" s="34" t="s">
        <v>2</v>
      </c>
      <c r="AA8" s="133" t="s">
        <v>71</v>
      </c>
      <c r="AB8" s="133"/>
      <c r="AC8" s="34" t="s">
        <v>1</v>
      </c>
      <c r="AD8" s="133" t="s">
        <v>71</v>
      </c>
      <c r="AE8" s="133"/>
      <c r="AF8" s="34" t="s">
        <v>0</v>
      </c>
      <c r="AH8" s="15" t="s">
        <v>70</v>
      </c>
      <c r="AI8" s="15" t="s">
        <v>70</v>
      </c>
      <c r="AJ8" s="15" t="s">
        <v>68</v>
      </c>
      <c r="AK8" s="11"/>
    </row>
    <row r="9" spans="1:53" s="2" customFormat="1" ht="7.5" customHeight="1">
      <c r="AH9" s="15" t="s">
        <v>71</v>
      </c>
      <c r="AI9" s="15" t="s">
        <v>71</v>
      </c>
      <c r="AJ9" s="15" t="s">
        <v>69</v>
      </c>
      <c r="AK9" s="11"/>
    </row>
    <row r="10" spans="1:53" s="2" customFormat="1" ht="24.95" customHeight="1">
      <c r="A10" s="2" t="s">
        <v>40</v>
      </c>
      <c r="J10" s="35"/>
      <c r="K10" s="35"/>
      <c r="L10" s="35"/>
      <c r="M10" s="35"/>
      <c r="N10" s="35"/>
      <c r="R10" s="143" t="s">
        <v>126</v>
      </c>
      <c r="S10" s="144"/>
      <c r="T10" s="144"/>
      <c r="U10" s="144"/>
      <c r="V10" s="36" t="s">
        <v>23</v>
      </c>
      <c r="W10" s="145" t="s">
        <v>165</v>
      </c>
      <c r="X10" s="145"/>
      <c r="Y10" s="145"/>
      <c r="Z10" s="145"/>
      <c r="AA10" s="145"/>
      <c r="AB10" s="145"/>
      <c r="AC10" s="145"/>
      <c r="AD10" s="145"/>
      <c r="AE10" s="145"/>
      <c r="AF10" s="145"/>
      <c r="AH10" s="15" t="s">
        <v>72</v>
      </c>
      <c r="AI10" s="15" t="s">
        <v>72</v>
      </c>
      <c r="AJ10" s="15" t="s">
        <v>70</v>
      </c>
      <c r="AK10" s="11"/>
    </row>
    <row r="11" spans="1:53" s="2" customFormat="1" ht="24.95" customHeight="1">
      <c r="A11" s="37" t="s">
        <v>35</v>
      </c>
      <c r="B11" s="37"/>
      <c r="C11" s="37"/>
      <c r="D11" s="37"/>
      <c r="E11" s="37"/>
      <c r="F11" s="37"/>
      <c r="G11" s="37"/>
      <c r="H11" s="37"/>
      <c r="I11" s="37"/>
      <c r="J11" s="37"/>
      <c r="K11" s="37"/>
      <c r="L11" s="37"/>
      <c r="M11" s="37"/>
      <c r="N11" s="37"/>
      <c r="O11" s="37"/>
      <c r="P11" s="37"/>
      <c r="Q11" s="37"/>
      <c r="R11" s="144" t="s">
        <v>3</v>
      </c>
      <c r="S11" s="144"/>
      <c r="T11" s="144"/>
      <c r="U11" s="144"/>
      <c r="V11" s="36" t="s">
        <v>23</v>
      </c>
      <c r="W11" s="146" t="s">
        <v>166</v>
      </c>
      <c r="X11" s="146"/>
      <c r="Y11" s="146"/>
      <c r="Z11" s="146"/>
      <c r="AA11" s="146"/>
      <c r="AB11" s="146"/>
      <c r="AC11" s="146"/>
      <c r="AD11" s="146"/>
      <c r="AE11" s="146"/>
      <c r="AF11" s="146"/>
      <c r="AH11" s="15" t="s">
        <v>73</v>
      </c>
      <c r="AI11" s="15" t="s">
        <v>73</v>
      </c>
      <c r="AJ11" s="15" t="s">
        <v>71</v>
      </c>
      <c r="AK11" s="11"/>
    </row>
    <row r="12" spans="1:53" s="2" customFormat="1" ht="22.5" customHeight="1">
      <c r="A12" s="147" t="s">
        <v>39</v>
      </c>
      <c r="B12" s="128"/>
      <c r="C12" s="128"/>
      <c r="D12" s="128"/>
      <c r="E12" s="128"/>
      <c r="F12" s="128"/>
      <c r="G12" s="128"/>
      <c r="H12" s="128"/>
      <c r="I12" s="128"/>
      <c r="J12" s="128"/>
      <c r="K12" s="128"/>
      <c r="L12" s="128"/>
      <c r="M12" s="128"/>
      <c r="N12" s="148"/>
      <c r="R12" s="155" t="s">
        <v>4</v>
      </c>
      <c r="S12" s="155"/>
      <c r="T12" s="155"/>
      <c r="U12" s="155"/>
      <c r="V12" s="38" t="s">
        <v>23</v>
      </c>
      <c r="W12" s="146" t="s">
        <v>167</v>
      </c>
      <c r="X12" s="146"/>
      <c r="Y12" s="146"/>
      <c r="Z12" s="146"/>
      <c r="AA12" s="146"/>
      <c r="AB12" s="146"/>
      <c r="AC12" s="146"/>
      <c r="AD12" s="146"/>
      <c r="AE12" s="146"/>
      <c r="AF12" s="146"/>
      <c r="AH12" s="15" t="s">
        <v>74</v>
      </c>
      <c r="AI12" s="15" t="s">
        <v>74</v>
      </c>
      <c r="AJ12" s="15" t="s">
        <v>72</v>
      </c>
      <c r="AK12" s="11"/>
    </row>
    <row r="13" spans="1:53" s="2" customFormat="1" ht="22.5" customHeight="1">
      <c r="A13" s="149"/>
      <c r="B13" s="150"/>
      <c r="C13" s="150"/>
      <c r="D13" s="150"/>
      <c r="E13" s="150"/>
      <c r="F13" s="150"/>
      <c r="G13" s="150"/>
      <c r="H13" s="150"/>
      <c r="I13" s="150"/>
      <c r="J13" s="150"/>
      <c r="K13" s="150"/>
      <c r="L13" s="150"/>
      <c r="M13" s="150"/>
      <c r="N13" s="151"/>
      <c r="R13" s="155" t="s">
        <v>5</v>
      </c>
      <c r="S13" s="155"/>
      <c r="T13" s="155"/>
      <c r="U13" s="155"/>
      <c r="V13" s="38" t="s">
        <v>23</v>
      </c>
      <c r="W13" s="146" t="s">
        <v>168</v>
      </c>
      <c r="X13" s="146"/>
      <c r="Y13" s="146"/>
      <c r="Z13" s="146"/>
      <c r="AA13" s="146"/>
      <c r="AB13" s="146"/>
      <c r="AC13" s="146"/>
      <c r="AD13" s="146"/>
      <c r="AE13" s="146"/>
      <c r="AF13" s="146"/>
      <c r="AH13" s="15" t="s">
        <v>75</v>
      </c>
      <c r="AI13" s="15" t="s">
        <v>75</v>
      </c>
      <c r="AJ13" s="15" t="s">
        <v>73</v>
      </c>
      <c r="AK13" s="11"/>
    </row>
    <row r="14" spans="1:53" s="2" customFormat="1" ht="22.5" customHeight="1">
      <c r="A14" s="152"/>
      <c r="B14" s="153"/>
      <c r="C14" s="153"/>
      <c r="D14" s="153"/>
      <c r="E14" s="153"/>
      <c r="F14" s="153"/>
      <c r="G14" s="153"/>
      <c r="H14" s="153"/>
      <c r="I14" s="153"/>
      <c r="J14" s="153"/>
      <c r="K14" s="153"/>
      <c r="L14" s="153"/>
      <c r="M14" s="153"/>
      <c r="N14" s="154"/>
      <c r="R14" s="155" t="s">
        <v>6</v>
      </c>
      <c r="S14" s="155"/>
      <c r="T14" s="155"/>
      <c r="U14" s="155"/>
      <c r="V14" s="38" t="s">
        <v>23</v>
      </c>
      <c r="W14" s="146" t="s">
        <v>169</v>
      </c>
      <c r="X14" s="146"/>
      <c r="Y14" s="146"/>
      <c r="Z14" s="146"/>
      <c r="AA14" s="146"/>
      <c r="AB14" s="146"/>
      <c r="AC14" s="146"/>
      <c r="AD14" s="146"/>
      <c r="AE14" s="146"/>
      <c r="AF14" s="146"/>
      <c r="AH14" s="15" t="s">
        <v>76</v>
      </c>
      <c r="AI14" s="15" t="s">
        <v>76</v>
      </c>
      <c r="AJ14" s="15" t="s">
        <v>74</v>
      </c>
      <c r="AK14" s="11"/>
      <c r="AY14" s="2">
        <v>1</v>
      </c>
      <c r="BA14" s="2">
        <v>2024</v>
      </c>
    </row>
    <row r="15" spans="1:53" s="2" customFormat="1" ht="22.5" customHeight="1">
      <c r="A15" s="39"/>
      <c r="B15" s="39"/>
      <c r="C15" s="39"/>
      <c r="D15" s="39"/>
      <c r="E15" s="39"/>
      <c r="F15" s="39"/>
      <c r="G15" s="39"/>
      <c r="H15" s="39"/>
      <c r="I15" s="39"/>
      <c r="J15" s="39"/>
      <c r="K15" s="39"/>
      <c r="L15" s="39"/>
      <c r="M15" s="39"/>
      <c r="N15" s="39"/>
      <c r="R15" s="161" t="s">
        <v>154</v>
      </c>
      <c r="S15" s="161"/>
      <c r="T15" s="161"/>
      <c r="U15" s="161"/>
      <c r="V15" s="161"/>
      <c r="W15" s="162" t="s">
        <v>170</v>
      </c>
      <c r="X15" s="162"/>
      <c r="Y15" s="162"/>
      <c r="Z15" s="162"/>
      <c r="AA15" s="162"/>
      <c r="AB15" s="162"/>
      <c r="AC15" s="162"/>
      <c r="AD15" s="162"/>
      <c r="AE15" s="162"/>
      <c r="AF15" s="162"/>
      <c r="AH15" s="11"/>
      <c r="AI15" s="11"/>
      <c r="AJ15" s="11"/>
      <c r="AK15" s="11"/>
    </row>
    <row r="16" spans="1:53" s="2" customFormat="1" ht="13.5">
      <c r="R16" s="40" t="s">
        <v>163</v>
      </c>
      <c r="W16" s="40"/>
      <c r="AH16" s="11"/>
      <c r="AI16" s="11">
        <v>13</v>
      </c>
      <c r="AJ16" s="11"/>
      <c r="AK16" s="11"/>
      <c r="AY16" s="2">
        <v>2</v>
      </c>
      <c r="BA16" s="2">
        <v>2025</v>
      </c>
    </row>
    <row r="17" spans="1:53" s="2" customFormat="1" ht="73.5" customHeight="1">
      <c r="A17" s="110" t="s">
        <v>164</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H17" s="11"/>
      <c r="AI17" s="11">
        <v>14</v>
      </c>
      <c r="AJ17" s="11"/>
      <c r="AK17" s="11"/>
      <c r="AY17" s="2">
        <v>3</v>
      </c>
      <c r="BA17" s="2">
        <v>2026</v>
      </c>
    </row>
    <row r="18" spans="1:53" s="2" customFormat="1" ht="13.5">
      <c r="A18" s="164" t="s">
        <v>7</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H18" s="11"/>
      <c r="AI18" s="11">
        <v>15</v>
      </c>
      <c r="AJ18" s="11"/>
      <c r="AK18" s="11"/>
      <c r="AY18" s="2">
        <v>4</v>
      </c>
      <c r="BA18" s="2">
        <v>2027</v>
      </c>
    </row>
    <row r="19" spans="1:53" s="2" customFormat="1" ht="16.5" customHeight="1">
      <c r="A19" s="42" t="s">
        <v>155</v>
      </c>
      <c r="AH19" s="11"/>
      <c r="AI19" s="11">
        <v>16</v>
      </c>
      <c r="AJ19" s="11"/>
      <c r="AK19" s="11"/>
      <c r="AY19" s="2">
        <v>5</v>
      </c>
      <c r="BA19" s="2">
        <v>2028</v>
      </c>
    </row>
    <row r="20" spans="1:53" s="2" customFormat="1" ht="18.75" customHeight="1">
      <c r="B20" s="34" t="s">
        <v>8</v>
      </c>
      <c r="C20" s="34"/>
      <c r="D20" s="34"/>
      <c r="E20" s="34" t="s">
        <v>11</v>
      </c>
      <c r="F20" s="145" t="s">
        <v>171</v>
      </c>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H20" s="11"/>
      <c r="AI20" s="11">
        <v>17</v>
      </c>
      <c r="AJ20" s="11"/>
      <c r="AK20" s="11"/>
      <c r="AY20" s="2">
        <v>6</v>
      </c>
    </row>
    <row r="21" spans="1:53" s="2" customFormat="1" ht="18.75" customHeight="1">
      <c r="B21" s="43" t="s">
        <v>9</v>
      </c>
      <c r="C21" s="43"/>
      <c r="D21" s="43"/>
      <c r="E21" s="43" t="s">
        <v>11</v>
      </c>
      <c r="F21" s="146" t="s">
        <v>172</v>
      </c>
      <c r="G21" s="146"/>
      <c r="H21" s="146"/>
      <c r="I21" s="146"/>
      <c r="J21" s="146"/>
      <c r="K21" s="146"/>
      <c r="L21" s="146"/>
      <c r="M21" s="146"/>
      <c r="N21" s="146"/>
      <c r="O21" s="146"/>
      <c r="P21" s="146"/>
      <c r="Q21" s="43" t="s">
        <v>27</v>
      </c>
      <c r="R21" s="44"/>
      <c r="S21" s="44"/>
      <c r="T21" s="44" t="s">
        <v>11</v>
      </c>
      <c r="U21" s="146" t="s">
        <v>173</v>
      </c>
      <c r="V21" s="146"/>
      <c r="W21" s="146"/>
      <c r="X21" s="146"/>
      <c r="Y21" s="146"/>
      <c r="Z21" s="146"/>
      <c r="AA21" s="146"/>
      <c r="AB21" s="146"/>
      <c r="AC21" s="146"/>
      <c r="AD21" s="146"/>
      <c r="AE21" s="146"/>
      <c r="AF21" s="146"/>
      <c r="AH21" s="11"/>
      <c r="AI21" s="11">
        <v>18</v>
      </c>
      <c r="AJ21" s="11"/>
      <c r="AK21" s="11"/>
      <c r="AY21" s="2">
        <v>7</v>
      </c>
    </row>
    <row r="22" spans="1:53" s="2" customFormat="1" ht="18.75" customHeight="1">
      <c r="B22" s="43" t="s">
        <v>10</v>
      </c>
      <c r="C22" s="43"/>
      <c r="D22" s="43"/>
      <c r="E22" s="43" t="s">
        <v>11</v>
      </c>
      <c r="F22" s="146" t="s">
        <v>174</v>
      </c>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H22" s="11"/>
      <c r="AI22" s="11">
        <v>19</v>
      </c>
      <c r="AJ22" s="11"/>
      <c r="AK22" s="11"/>
      <c r="AY22" s="2">
        <v>8</v>
      </c>
    </row>
    <row r="23" spans="1:53" s="2" customFormat="1" ht="18.75" customHeight="1">
      <c r="B23" s="166" t="s">
        <v>47</v>
      </c>
      <c r="C23" s="167"/>
      <c r="D23" s="167"/>
      <c r="E23" s="167"/>
      <c r="F23" s="167"/>
      <c r="G23" s="167"/>
      <c r="H23" s="167"/>
      <c r="I23" s="167"/>
      <c r="J23" s="90" t="s">
        <v>49</v>
      </c>
      <c r="K23" s="92"/>
      <c r="L23" s="90" t="s">
        <v>50</v>
      </c>
      <c r="M23" s="91"/>
      <c r="N23" s="91"/>
      <c r="O23" s="92"/>
      <c r="P23" s="90" t="s">
        <v>51</v>
      </c>
      <c r="Q23" s="91"/>
      <c r="R23" s="91"/>
      <c r="S23" s="92"/>
      <c r="T23" s="45"/>
      <c r="U23" s="45"/>
      <c r="V23" s="45"/>
      <c r="W23" s="45"/>
      <c r="X23" s="45"/>
      <c r="Y23" s="45"/>
      <c r="Z23" s="45"/>
      <c r="AA23" s="45"/>
      <c r="AB23" s="45"/>
      <c r="AC23" s="45"/>
      <c r="AD23" s="45"/>
      <c r="AE23" s="45"/>
      <c r="AF23" s="45"/>
      <c r="AH23" s="11"/>
      <c r="AI23" s="11"/>
      <c r="AJ23" s="11"/>
      <c r="AK23" s="11"/>
    </row>
    <row r="24" spans="1:53" s="2" customFormat="1" ht="18.75" customHeight="1">
      <c r="B24" s="168"/>
      <c r="C24" s="167"/>
      <c r="D24" s="167"/>
      <c r="E24" s="167"/>
      <c r="F24" s="167"/>
      <c r="G24" s="167"/>
      <c r="H24" s="167"/>
      <c r="I24" s="167"/>
      <c r="J24" s="90" t="s">
        <v>48</v>
      </c>
      <c r="K24" s="92"/>
      <c r="L24" s="122">
        <v>9</v>
      </c>
      <c r="M24" s="135"/>
      <c r="N24" s="122">
        <v>9</v>
      </c>
      <c r="O24" s="135"/>
      <c r="P24" s="122">
        <v>9</v>
      </c>
      <c r="Q24" s="135"/>
      <c r="R24" s="122">
        <v>9</v>
      </c>
      <c r="S24" s="135"/>
      <c r="T24" s="46" t="s">
        <v>161</v>
      </c>
      <c r="U24" s="45"/>
      <c r="V24" s="45"/>
      <c r="W24" s="45"/>
      <c r="X24" s="45"/>
      <c r="Y24" s="45"/>
      <c r="Z24" s="45"/>
      <c r="AA24" s="45"/>
      <c r="AB24" s="45"/>
      <c r="AC24" s="45"/>
      <c r="AD24" s="45"/>
      <c r="AE24" s="45"/>
      <c r="AF24" s="45"/>
      <c r="AH24" s="11"/>
      <c r="AI24" s="11"/>
      <c r="AJ24" s="11"/>
      <c r="AK24" s="11"/>
    </row>
    <row r="25" spans="1:53" s="2" customFormat="1" ht="18.75" customHeight="1">
      <c r="T25" s="79" t="s">
        <v>162</v>
      </c>
      <c r="AH25" s="11"/>
      <c r="AI25" s="11">
        <v>20</v>
      </c>
      <c r="AJ25" s="11"/>
      <c r="AK25" s="11"/>
      <c r="AY25" s="2">
        <v>9</v>
      </c>
    </row>
    <row r="26" spans="1:53" s="2" customFormat="1" ht="18.75" customHeight="1">
      <c r="A26" s="2" t="s">
        <v>46</v>
      </c>
      <c r="F26" s="46" t="s">
        <v>25</v>
      </c>
      <c r="V26" s="165" t="str">
        <f>IF(AND(R27="☑",V27=""),"お申込み内容を(　)内に記入してください","")</f>
        <v/>
      </c>
      <c r="W26" s="165"/>
      <c r="X26" s="165"/>
      <c r="Y26" s="165"/>
      <c r="Z26" s="165"/>
      <c r="AA26" s="165"/>
      <c r="AB26" s="165"/>
      <c r="AC26" s="165"/>
      <c r="AD26" s="165"/>
      <c r="AE26" s="165"/>
      <c r="AH26" s="11"/>
      <c r="AI26" s="11">
        <v>21</v>
      </c>
      <c r="AJ26" s="11"/>
      <c r="AK26" s="11"/>
      <c r="AY26" s="2">
        <v>10</v>
      </c>
    </row>
    <row r="27" spans="1:53" s="2" customFormat="1" ht="18.75" customHeight="1">
      <c r="B27" s="8" t="s">
        <v>175</v>
      </c>
      <c r="C27" s="2" t="s">
        <v>14</v>
      </c>
      <c r="I27" s="2" t="s">
        <v>15</v>
      </c>
      <c r="J27" s="8" t="s">
        <v>12</v>
      </c>
      <c r="K27" s="2" t="s">
        <v>16</v>
      </c>
      <c r="Q27" s="2" t="s">
        <v>15</v>
      </c>
      <c r="R27" s="8" t="s">
        <v>12</v>
      </c>
      <c r="S27" s="2" t="s">
        <v>18</v>
      </c>
      <c r="V27" s="130"/>
      <c r="W27" s="130"/>
      <c r="X27" s="130"/>
      <c r="Y27" s="130"/>
      <c r="Z27" s="130"/>
      <c r="AA27" s="130"/>
      <c r="AB27" s="130"/>
      <c r="AC27" s="130"/>
      <c r="AD27" s="130"/>
      <c r="AE27" s="130"/>
      <c r="AF27" s="2" t="s">
        <v>19</v>
      </c>
      <c r="AH27" s="11"/>
      <c r="AI27" s="11">
        <v>22</v>
      </c>
      <c r="AJ27" s="11"/>
      <c r="AK27" s="11"/>
      <c r="AY27" s="2">
        <v>11</v>
      </c>
    </row>
    <row r="28" spans="1:53" s="2" customFormat="1" ht="18.75" customHeight="1">
      <c r="C28" s="8" t="s">
        <v>175</v>
      </c>
      <c r="D28" s="2" t="s">
        <v>36</v>
      </c>
      <c r="J28" s="47"/>
      <c r="K28" s="1"/>
      <c r="L28" s="1"/>
      <c r="M28" s="1"/>
      <c r="N28" s="1"/>
      <c r="O28" s="1"/>
      <c r="P28" s="1"/>
      <c r="Q28" s="1"/>
      <c r="R28" s="47"/>
      <c r="V28" s="48"/>
      <c r="W28" s="48"/>
      <c r="X28" s="48"/>
      <c r="Y28" s="48"/>
      <c r="Z28" s="48"/>
      <c r="AA28" s="48"/>
      <c r="AB28" s="48"/>
      <c r="AC28" s="48"/>
      <c r="AD28" s="48"/>
      <c r="AE28" s="48"/>
      <c r="AH28" s="11"/>
      <c r="AI28" s="11">
        <v>23</v>
      </c>
      <c r="AJ28" s="11"/>
      <c r="AK28" s="11"/>
      <c r="AY28" s="2">
        <v>12</v>
      </c>
    </row>
    <row r="29" spans="1:53" s="2" customFormat="1" ht="13.5">
      <c r="AH29" s="11"/>
      <c r="AI29" s="11">
        <v>24</v>
      </c>
      <c r="AJ29" s="11"/>
      <c r="AK29" s="11"/>
      <c r="AY29" s="2">
        <v>13</v>
      </c>
    </row>
    <row r="30" spans="1:53" s="2" customFormat="1" ht="15" customHeight="1">
      <c r="A30" s="49" t="s">
        <v>132</v>
      </c>
      <c r="AH30" s="11"/>
      <c r="AI30" s="11">
        <v>25</v>
      </c>
      <c r="AJ30" s="11"/>
      <c r="AK30" s="11"/>
      <c r="AY30" s="2">
        <v>14</v>
      </c>
    </row>
    <row r="31" spans="1:53" s="2" customFormat="1" ht="18.75" customHeight="1">
      <c r="B31" s="73" t="s">
        <v>175</v>
      </c>
      <c r="C31" s="2" t="s">
        <v>127</v>
      </c>
      <c r="D31" s="74"/>
      <c r="E31" s="74"/>
      <c r="F31" s="74"/>
      <c r="G31" s="74"/>
      <c r="H31" s="74"/>
      <c r="I31" s="74"/>
      <c r="J31" s="73" t="s">
        <v>12</v>
      </c>
      <c r="K31" s="2" t="s">
        <v>18</v>
      </c>
      <c r="L31" s="74"/>
      <c r="M31" s="75"/>
      <c r="N31" s="163"/>
      <c r="O31" s="163"/>
      <c r="P31" s="163"/>
      <c r="Q31" s="163"/>
      <c r="R31" s="163"/>
      <c r="S31" s="163"/>
      <c r="T31" s="163"/>
      <c r="U31" s="163"/>
      <c r="V31" s="163"/>
      <c r="W31" s="163"/>
      <c r="X31" s="163"/>
      <c r="Y31" s="163"/>
      <c r="Z31" s="163"/>
      <c r="AA31" s="163"/>
      <c r="AB31" s="163"/>
      <c r="AC31" s="163"/>
      <c r="AD31" s="163"/>
      <c r="AE31" s="163"/>
      <c r="AF31" s="75" t="s">
        <v>19</v>
      </c>
      <c r="AH31" s="11"/>
      <c r="AI31" s="11">
        <v>26</v>
      </c>
      <c r="AJ31" s="11"/>
      <c r="AK31" s="11"/>
      <c r="AO31" s="72"/>
      <c r="AY31" s="2">
        <v>15</v>
      </c>
    </row>
    <row r="32" spans="1:53" s="2" customFormat="1" ht="7.5" customHeight="1">
      <c r="B32" s="50"/>
      <c r="AH32" s="11"/>
      <c r="AI32" s="11">
        <v>27</v>
      </c>
      <c r="AJ32" s="11"/>
      <c r="AK32" s="11"/>
      <c r="AY32" s="2">
        <v>16</v>
      </c>
    </row>
    <row r="33" spans="1:51" s="2" customFormat="1" ht="18.75" customHeight="1">
      <c r="A33" s="2" t="s">
        <v>133</v>
      </c>
      <c r="AH33" s="11"/>
      <c r="AI33" s="11">
        <v>28</v>
      </c>
      <c r="AJ33" s="11"/>
      <c r="AK33" s="11"/>
      <c r="AY33" s="2">
        <v>17</v>
      </c>
    </row>
    <row r="34" spans="1:51" s="2" customFormat="1" ht="18.75" customHeight="1">
      <c r="B34" s="125" t="s">
        <v>134</v>
      </c>
      <c r="C34" s="126"/>
      <c r="D34" s="126"/>
      <c r="E34" s="126"/>
      <c r="F34" s="126"/>
      <c r="G34" s="126"/>
      <c r="H34" s="126"/>
      <c r="I34" s="126"/>
      <c r="J34" s="126"/>
      <c r="K34" s="126"/>
      <c r="L34" s="126"/>
      <c r="M34" s="126"/>
      <c r="N34" s="126"/>
      <c r="O34" s="126"/>
      <c r="P34" s="127"/>
      <c r="Q34" s="126" t="s">
        <v>20</v>
      </c>
      <c r="R34" s="126"/>
      <c r="S34" s="126"/>
      <c r="T34" s="126"/>
      <c r="U34" s="126"/>
      <c r="V34" s="126"/>
      <c r="W34" s="126"/>
      <c r="X34" s="126"/>
      <c r="Y34" s="126"/>
      <c r="Z34" s="126"/>
      <c r="AA34" s="126"/>
      <c r="AB34" s="126"/>
      <c r="AC34" s="126"/>
      <c r="AD34" s="126"/>
      <c r="AE34" s="126"/>
      <c r="AF34" s="51"/>
      <c r="AH34" s="11"/>
      <c r="AI34" s="11">
        <v>29</v>
      </c>
      <c r="AJ34" s="11"/>
      <c r="AK34" s="11"/>
      <c r="AY34" s="2">
        <v>18</v>
      </c>
    </row>
    <row r="35" spans="1:51" s="2" customFormat="1" ht="18.75" customHeight="1">
      <c r="B35" s="52"/>
      <c r="C35" s="131">
        <v>2025</v>
      </c>
      <c r="D35" s="131"/>
      <c r="E35" s="131"/>
      <c r="F35" s="53" t="s">
        <v>2</v>
      </c>
      <c r="G35" s="131" t="s">
        <v>74</v>
      </c>
      <c r="H35" s="131"/>
      <c r="I35" s="131"/>
      <c r="J35" s="53" t="s">
        <v>1</v>
      </c>
      <c r="K35" s="132" t="s">
        <v>80</v>
      </c>
      <c r="L35" s="132"/>
      <c r="M35" s="132"/>
      <c r="N35" s="53" t="s">
        <v>0</v>
      </c>
      <c r="O35" s="53"/>
      <c r="P35" s="54"/>
      <c r="Q35" s="34"/>
      <c r="R35" s="34"/>
      <c r="S35" s="131">
        <v>2025</v>
      </c>
      <c r="T35" s="131"/>
      <c r="U35" s="131"/>
      <c r="V35" s="34" t="s">
        <v>2</v>
      </c>
      <c r="W35" s="133" t="s">
        <v>75</v>
      </c>
      <c r="X35" s="133"/>
      <c r="Y35" s="133"/>
      <c r="Z35" s="34" t="s">
        <v>1</v>
      </c>
      <c r="AA35" s="133" t="s">
        <v>176</v>
      </c>
      <c r="AB35" s="133"/>
      <c r="AC35" s="133"/>
      <c r="AD35" s="34" t="s">
        <v>0</v>
      </c>
      <c r="AE35" s="34"/>
      <c r="AF35" s="54"/>
      <c r="AH35" s="11"/>
      <c r="AI35" s="11">
        <v>30</v>
      </c>
      <c r="AJ35" s="11"/>
      <c r="AK35" s="11"/>
      <c r="AY35" s="2">
        <v>19</v>
      </c>
    </row>
    <row r="36" spans="1:51" s="4" customFormat="1" ht="27" customHeight="1">
      <c r="B36" s="128" t="s">
        <v>143</v>
      </c>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H36" s="11"/>
      <c r="AI36" s="11">
        <v>31</v>
      </c>
      <c r="AJ36" s="11"/>
      <c r="AK36" s="11"/>
      <c r="AY36" s="2">
        <v>20</v>
      </c>
    </row>
    <row r="37" spans="1:51" s="2" customFormat="1" ht="12" customHeight="1">
      <c r="B37" s="129" t="s">
        <v>44</v>
      </c>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H37" s="6"/>
      <c r="AY37" s="2">
        <v>21</v>
      </c>
    </row>
    <row r="38" spans="1:51" s="2" customFormat="1" ht="7.5" customHeight="1">
      <c r="AH38" s="6"/>
      <c r="AY38" s="2">
        <v>22</v>
      </c>
    </row>
    <row r="39" spans="1:51" s="2" customFormat="1" ht="18.75" customHeight="1">
      <c r="A39" s="2" t="s">
        <v>140</v>
      </c>
      <c r="AH39" s="6"/>
    </row>
    <row r="40" spans="1:51" s="2" customFormat="1" ht="18.75" customHeight="1">
      <c r="B40" s="169" t="s">
        <v>141</v>
      </c>
      <c r="C40" s="170"/>
      <c r="D40" s="170"/>
      <c r="E40" s="170"/>
      <c r="F40" s="170"/>
      <c r="G40" s="170"/>
      <c r="H40" s="170"/>
      <c r="I40" s="170"/>
      <c r="J40" s="19" t="s">
        <v>175</v>
      </c>
      <c r="K40" s="55" t="s">
        <v>52</v>
      </c>
      <c r="L40" s="55"/>
      <c r="M40" s="55"/>
      <c r="N40" s="55"/>
      <c r="O40" s="55"/>
      <c r="P40" s="55"/>
      <c r="Q40" s="55"/>
      <c r="R40" s="55"/>
      <c r="S40" s="55"/>
      <c r="T40" s="55"/>
      <c r="U40" s="55"/>
      <c r="V40" s="56"/>
      <c r="AH40" s="6"/>
    </row>
    <row r="41" spans="1:51" s="2" customFormat="1" ht="7.5" customHeight="1">
      <c r="AH41" s="6"/>
    </row>
    <row r="42" spans="1:51" s="2" customFormat="1" ht="18.75" customHeight="1">
      <c r="B42" s="125" t="s">
        <v>142</v>
      </c>
      <c r="C42" s="126"/>
      <c r="D42" s="126"/>
      <c r="E42" s="126"/>
      <c r="F42" s="126"/>
      <c r="G42" s="126"/>
      <c r="H42" s="126"/>
      <c r="I42" s="126"/>
      <c r="J42" s="126"/>
      <c r="K42" s="126"/>
      <c r="L42" s="126"/>
      <c r="M42" s="126"/>
      <c r="N42" s="126"/>
      <c r="O42" s="126"/>
      <c r="P42" s="127"/>
      <c r="Q42" s="4" t="s">
        <v>138</v>
      </c>
      <c r="AH42" s="6"/>
    </row>
    <row r="43" spans="1:51" s="2" customFormat="1" ht="18.75" customHeight="1">
      <c r="B43" s="52"/>
      <c r="C43" s="120">
        <v>2026</v>
      </c>
      <c r="D43" s="120"/>
      <c r="E43" s="120"/>
      <c r="F43" s="53" t="s">
        <v>2</v>
      </c>
      <c r="G43" s="190" t="s">
        <v>65</v>
      </c>
      <c r="H43" s="120"/>
      <c r="I43" s="120"/>
      <c r="J43" s="53" t="s">
        <v>1</v>
      </c>
      <c r="K43" s="121" t="s">
        <v>65</v>
      </c>
      <c r="L43" s="121"/>
      <c r="M43" s="121"/>
      <c r="N43" s="53" t="s">
        <v>0</v>
      </c>
      <c r="O43" s="53"/>
      <c r="P43" s="54"/>
      <c r="Q43" s="4" t="s">
        <v>139</v>
      </c>
      <c r="AH43" s="6"/>
    </row>
    <row r="44" spans="1:51" s="2" customFormat="1" ht="7.5" customHeight="1">
      <c r="AH44" s="6"/>
    </row>
    <row r="45" spans="1:51" s="2" customFormat="1" ht="18.75" customHeight="1">
      <c r="A45" s="2" t="s">
        <v>103</v>
      </c>
      <c r="AH45" s="6"/>
      <c r="AY45" s="2">
        <v>23</v>
      </c>
    </row>
    <row r="46" spans="1:51" s="2" customFormat="1" ht="18.75" customHeight="1">
      <c r="B46" s="2" t="s">
        <v>26</v>
      </c>
      <c r="AH46" s="6"/>
      <c r="AY46" s="2">
        <v>24</v>
      </c>
    </row>
    <row r="47" spans="1:51" s="2" customFormat="1" ht="23.25" customHeight="1">
      <c r="B47" s="100" t="s">
        <v>156</v>
      </c>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2"/>
      <c r="AH47" s="6"/>
      <c r="AY47" s="2">
        <v>26</v>
      </c>
    </row>
    <row r="48" spans="1:51" s="2" customFormat="1" ht="11.25" customHeight="1">
      <c r="B48" s="103"/>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5"/>
      <c r="AH48" s="6"/>
      <c r="AY48" s="2">
        <v>27</v>
      </c>
    </row>
    <row r="49" spans="1:51" s="2" customFormat="1" ht="20.100000000000001" customHeight="1">
      <c r="B49" s="103"/>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5"/>
      <c r="AH49" s="6"/>
      <c r="AY49" s="2">
        <v>28</v>
      </c>
    </row>
    <row r="50" spans="1:51" s="2" customFormat="1" ht="20.100000000000001" customHeight="1">
      <c r="B50" s="103"/>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5"/>
      <c r="AH50" s="6"/>
      <c r="AY50" s="2">
        <v>29</v>
      </c>
    </row>
    <row r="51" spans="1:51" s="2" customFormat="1" ht="20.100000000000001" customHeight="1">
      <c r="B51" s="103"/>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5"/>
      <c r="AH51" s="6"/>
      <c r="AY51" s="2">
        <v>30</v>
      </c>
    </row>
    <row r="52" spans="1:51" s="2" customFormat="1" ht="20.100000000000001" customHeight="1">
      <c r="B52" s="103"/>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5"/>
      <c r="AH52" s="6"/>
      <c r="AY52" s="2">
        <v>31</v>
      </c>
    </row>
    <row r="53" spans="1:51" s="2" customFormat="1" ht="20.100000000000001" customHeight="1">
      <c r="B53" s="103"/>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5"/>
      <c r="AH53" s="6"/>
    </row>
    <row r="54" spans="1:51" ht="12.75" customHeight="1">
      <c r="B54" s="103"/>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5"/>
    </row>
    <row r="55" spans="1:51" ht="9.75" customHeight="1">
      <c r="B55" s="106"/>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8"/>
    </row>
    <row r="56" spans="1:51">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row>
    <row r="57" spans="1:51" s="1" customFormat="1" ht="18.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58"/>
      <c r="AE57" s="59"/>
      <c r="AF57" s="21" t="s">
        <v>21</v>
      </c>
      <c r="AH57" s="7"/>
    </row>
    <row r="58" spans="1:51" s="1" customFormat="1" ht="18.75" customHeight="1">
      <c r="A58" s="109" t="s">
        <v>41</v>
      </c>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H58" s="7"/>
    </row>
    <row r="59" spans="1:51" s="1" customFormat="1" ht="11.25" hidden="1"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60"/>
      <c r="AC59" s="2"/>
      <c r="AD59" s="58"/>
      <c r="AE59" s="59"/>
      <c r="AF59" s="2"/>
      <c r="AH59" s="7"/>
    </row>
    <row r="60" spans="1:51" s="1" customFormat="1" ht="18.75" customHeight="1">
      <c r="A60" s="110" t="s">
        <v>374</v>
      </c>
      <c r="B60" s="110"/>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H60" s="7"/>
    </row>
    <row r="61" spans="1:51" s="1" customFormat="1" ht="18.75" customHeight="1" thickBot="1">
      <c r="A61" s="110"/>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H61" s="7"/>
    </row>
    <row r="62" spans="1:51" s="9" customFormat="1" ht="30" customHeight="1" thickBot="1">
      <c r="A62" s="61" t="s">
        <v>43</v>
      </c>
      <c r="B62" s="93" t="s">
        <v>42</v>
      </c>
      <c r="C62" s="94"/>
      <c r="D62" s="94"/>
      <c r="E62" s="95"/>
      <c r="F62" s="93" t="s">
        <v>22</v>
      </c>
      <c r="G62" s="94"/>
      <c r="H62" s="94"/>
      <c r="I62" s="94"/>
      <c r="J62" s="94"/>
      <c r="K62" s="94"/>
      <c r="L62" s="94"/>
      <c r="M62" s="94"/>
      <c r="N62" s="94"/>
      <c r="O62" s="94"/>
      <c r="P62" s="96"/>
      <c r="Q62" s="61" t="s">
        <v>43</v>
      </c>
      <c r="R62" s="93" t="s">
        <v>42</v>
      </c>
      <c r="S62" s="94"/>
      <c r="T62" s="94"/>
      <c r="U62" s="95"/>
      <c r="V62" s="93" t="s">
        <v>22</v>
      </c>
      <c r="W62" s="94"/>
      <c r="X62" s="94"/>
      <c r="Y62" s="94"/>
      <c r="Z62" s="94"/>
      <c r="AA62" s="94"/>
      <c r="AB62" s="94"/>
      <c r="AC62" s="94"/>
      <c r="AD62" s="94"/>
      <c r="AE62" s="94"/>
      <c r="AF62" s="96"/>
      <c r="AL62" s="10"/>
    </row>
    <row r="63" spans="1:51" s="9" customFormat="1" ht="30" customHeight="1" thickTop="1">
      <c r="A63" s="62">
        <v>1</v>
      </c>
      <c r="B63" s="191" t="s">
        <v>177</v>
      </c>
      <c r="C63" s="192"/>
      <c r="D63" s="192"/>
      <c r="E63" s="193"/>
      <c r="F63" s="97" t="s">
        <v>178</v>
      </c>
      <c r="G63" s="98"/>
      <c r="H63" s="98"/>
      <c r="I63" s="98"/>
      <c r="J63" s="98"/>
      <c r="K63" s="98"/>
      <c r="L63" s="98"/>
      <c r="M63" s="98"/>
      <c r="N63" s="98"/>
      <c r="O63" s="98"/>
      <c r="P63" s="99"/>
      <c r="Q63" s="62">
        <v>6</v>
      </c>
      <c r="R63" s="191"/>
      <c r="S63" s="192"/>
      <c r="T63" s="192"/>
      <c r="U63" s="193"/>
      <c r="V63" s="97"/>
      <c r="W63" s="98"/>
      <c r="X63" s="98"/>
      <c r="Y63" s="98"/>
      <c r="Z63" s="98"/>
      <c r="AA63" s="98"/>
      <c r="AB63" s="98"/>
      <c r="AC63" s="98"/>
      <c r="AD63" s="98"/>
      <c r="AE63" s="98"/>
      <c r="AF63" s="99"/>
      <c r="AL63" s="10"/>
    </row>
    <row r="64" spans="1:51" s="9" customFormat="1" ht="30" customHeight="1">
      <c r="A64" s="63">
        <v>2</v>
      </c>
      <c r="B64" s="194" t="s">
        <v>179</v>
      </c>
      <c r="C64" s="195"/>
      <c r="D64" s="195"/>
      <c r="E64" s="196"/>
      <c r="F64" s="122" t="s">
        <v>180</v>
      </c>
      <c r="G64" s="123"/>
      <c r="H64" s="123"/>
      <c r="I64" s="123"/>
      <c r="J64" s="123"/>
      <c r="K64" s="123"/>
      <c r="L64" s="123"/>
      <c r="M64" s="123"/>
      <c r="N64" s="123"/>
      <c r="O64" s="123"/>
      <c r="P64" s="124"/>
      <c r="Q64" s="63">
        <v>7</v>
      </c>
      <c r="R64" s="194"/>
      <c r="S64" s="195"/>
      <c r="T64" s="195"/>
      <c r="U64" s="196"/>
      <c r="V64" s="122"/>
      <c r="W64" s="123"/>
      <c r="X64" s="123"/>
      <c r="Y64" s="123"/>
      <c r="Z64" s="123"/>
      <c r="AA64" s="123"/>
      <c r="AB64" s="123"/>
      <c r="AC64" s="123"/>
      <c r="AD64" s="123"/>
      <c r="AE64" s="123"/>
      <c r="AF64" s="124"/>
      <c r="AL64" s="10"/>
    </row>
    <row r="65" spans="1:38" s="9" customFormat="1" ht="30" customHeight="1">
      <c r="A65" s="63">
        <v>3</v>
      </c>
      <c r="B65" s="194" t="s">
        <v>181</v>
      </c>
      <c r="C65" s="195"/>
      <c r="D65" s="195"/>
      <c r="E65" s="196"/>
      <c r="F65" s="122" t="s">
        <v>182</v>
      </c>
      <c r="G65" s="123"/>
      <c r="H65" s="123"/>
      <c r="I65" s="123"/>
      <c r="J65" s="123"/>
      <c r="K65" s="123"/>
      <c r="L65" s="123"/>
      <c r="M65" s="123"/>
      <c r="N65" s="123"/>
      <c r="O65" s="123"/>
      <c r="P65" s="124"/>
      <c r="Q65" s="63">
        <v>8</v>
      </c>
      <c r="R65" s="194"/>
      <c r="S65" s="195"/>
      <c r="T65" s="195"/>
      <c r="U65" s="196"/>
      <c r="V65" s="122"/>
      <c r="W65" s="123"/>
      <c r="X65" s="123"/>
      <c r="Y65" s="123"/>
      <c r="Z65" s="123"/>
      <c r="AA65" s="123"/>
      <c r="AB65" s="123"/>
      <c r="AC65" s="123"/>
      <c r="AD65" s="123"/>
      <c r="AE65" s="123"/>
      <c r="AF65" s="124"/>
      <c r="AL65" s="10"/>
    </row>
    <row r="66" spans="1:38" s="9" customFormat="1" ht="30" customHeight="1">
      <c r="A66" s="63">
        <v>4</v>
      </c>
      <c r="B66" s="194" t="s">
        <v>183</v>
      </c>
      <c r="C66" s="195"/>
      <c r="D66" s="195"/>
      <c r="E66" s="196"/>
      <c r="F66" s="122" t="s">
        <v>184</v>
      </c>
      <c r="G66" s="123"/>
      <c r="H66" s="123"/>
      <c r="I66" s="123"/>
      <c r="J66" s="123"/>
      <c r="K66" s="123"/>
      <c r="L66" s="123"/>
      <c r="M66" s="123"/>
      <c r="N66" s="123"/>
      <c r="O66" s="123"/>
      <c r="P66" s="124"/>
      <c r="Q66" s="63">
        <v>9</v>
      </c>
      <c r="R66" s="194"/>
      <c r="S66" s="195"/>
      <c r="T66" s="195"/>
      <c r="U66" s="196"/>
      <c r="V66" s="122"/>
      <c r="W66" s="123"/>
      <c r="X66" s="123"/>
      <c r="Y66" s="123"/>
      <c r="Z66" s="123"/>
      <c r="AA66" s="123"/>
      <c r="AB66" s="123"/>
      <c r="AC66" s="123"/>
      <c r="AD66" s="123"/>
      <c r="AE66" s="123"/>
      <c r="AF66" s="124"/>
      <c r="AL66" s="10"/>
    </row>
    <row r="67" spans="1:38" s="9" customFormat="1" ht="30" customHeight="1" thickBot="1">
      <c r="A67" s="64">
        <v>5</v>
      </c>
      <c r="B67" s="197"/>
      <c r="C67" s="198"/>
      <c r="D67" s="198"/>
      <c r="E67" s="199"/>
      <c r="F67" s="136"/>
      <c r="G67" s="137"/>
      <c r="H67" s="137"/>
      <c r="I67" s="137"/>
      <c r="J67" s="137"/>
      <c r="K67" s="137"/>
      <c r="L67" s="137"/>
      <c r="M67" s="137"/>
      <c r="N67" s="137"/>
      <c r="O67" s="137"/>
      <c r="P67" s="139"/>
      <c r="Q67" s="64">
        <v>10</v>
      </c>
      <c r="R67" s="197"/>
      <c r="S67" s="198"/>
      <c r="T67" s="198"/>
      <c r="U67" s="199"/>
      <c r="V67" s="136"/>
      <c r="W67" s="137"/>
      <c r="X67" s="137"/>
      <c r="Y67" s="137"/>
      <c r="Z67" s="137"/>
      <c r="AA67" s="137"/>
      <c r="AB67" s="137"/>
      <c r="AC67" s="137"/>
      <c r="AD67" s="137"/>
      <c r="AE67" s="137"/>
      <c r="AF67" s="139"/>
      <c r="AL67" s="10"/>
    </row>
    <row r="68" spans="1:38" s="1" customFormat="1" ht="18.75" customHeight="1">
      <c r="A68" s="41"/>
      <c r="B68" s="41"/>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H68" s="7"/>
    </row>
    <row r="69" spans="1:38" s="1" customFormat="1" ht="18.75" hidden="1" customHeight="1">
      <c r="A69" s="41"/>
      <c r="B69" s="41"/>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H69" s="7"/>
    </row>
    <row r="70" spans="1:38" s="1" customFormat="1" ht="18.75" hidden="1" customHeight="1">
      <c r="A70" s="160" t="s">
        <v>122</v>
      </c>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H70" s="7"/>
    </row>
    <row r="71" spans="1:38" s="1" customFormat="1" ht="18.75" hidden="1" customHeight="1">
      <c r="A71" s="41"/>
      <c r="B71" s="41"/>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H71" s="7"/>
    </row>
    <row r="72" spans="1:38" s="1" customFormat="1" ht="18.75" hidden="1" customHeight="1">
      <c r="A72" s="172" t="s">
        <v>157</v>
      </c>
      <c r="B72" s="172"/>
      <c r="C72" s="172"/>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c r="AC72" s="172"/>
      <c r="AD72" s="172"/>
      <c r="AE72" s="172"/>
      <c r="AF72" s="172"/>
      <c r="AH72" s="7"/>
    </row>
    <row r="73" spans="1:38" s="1" customFormat="1" ht="18.75" hidden="1" customHeight="1">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H73" s="7"/>
    </row>
    <row r="74" spans="1:38" s="1" customFormat="1" ht="18.75" hidden="1" customHeight="1">
      <c r="A74" s="67" t="s">
        <v>158</v>
      </c>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H74" s="7"/>
    </row>
    <row r="75" spans="1:38" s="1" customFormat="1" ht="18.75" hidden="1" customHeight="1">
      <c r="A75" s="41"/>
      <c r="B75" s="3" t="s">
        <v>159</v>
      </c>
      <c r="C75" s="3"/>
      <c r="D75" s="3"/>
      <c r="E75" s="3"/>
      <c r="F75" s="3"/>
      <c r="G75" s="3"/>
      <c r="H75" s="3"/>
      <c r="I75" s="3"/>
      <c r="J75" s="3"/>
      <c r="K75" s="3"/>
      <c r="L75" s="3"/>
      <c r="M75" s="3"/>
      <c r="N75" s="3"/>
      <c r="O75" s="3"/>
      <c r="P75" s="3"/>
      <c r="Q75" s="3"/>
      <c r="R75" s="3"/>
      <c r="S75" s="65"/>
      <c r="T75" s="65"/>
      <c r="U75" s="65"/>
      <c r="V75" s="65"/>
      <c r="W75" s="65"/>
      <c r="X75" s="65"/>
      <c r="Y75" s="65"/>
      <c r="Z75" s="65"/>
      <c r="AA75" s="65"/>
      <c r="AB75" s="65"/>
      <c r="AC75" s="65"/>
      <c r="AD75" s="65"/>
      <c r="AE75" s="65"/>
      <c r="AF75" s="65"/>
      <c r="AH75" s="7"/>
    </row>
    <row r="76" spans="1:38" s="1" customFormat="1" ht="18.75" hidden="1" customHeight="1">
      <c r="A76" s="41"/>
      <c r="B76" s="3"/>
      <c r="C76" s="20" t="s">
        <v>12</v>
      </c>
      <c r="D76" s="3" t="s">
        <v>130</v>
      </c>
      <c r="E76" s="3"/>
      <c r="F76" s="3"/>
      <c r="G76" s="3"/>
      <c r="H76" s="3"/>
      <c r="I76" s="3"/>
      <c r="J76" s="3" t="s">
        <v>15</v>
      </c>
      <c r="K76" s="3"/>
      <c r="L76" s="20" t="s">
        <v>12</v>
      </c>
      <c r="M76" s="3" t="s">
        <v>123</v>
      </c>
      <c r="N76" s="3"/>
      <c r="O76" s="3"/>
      <c r="P76" s="3"/>
      <c r="Q76" s="3"/>
      <c r="R76" s="3"/>
      <c r="S76" s="3"/>
      <c r="T76" s="65"/>
      <c r="U76" s="65"/>
      <c r="V76" s="65"/>
      <c r="W76" s="65"/>
      <c r="X76" s="65"/>
      <c r="Y76" s="65"/>
      <c r="Z76" s="65"/>
      <c r="AA76" s="65"/>
      <c r="AB76" s="65"/>
      <c r="AC76" s="65"/>
      <c r="AD76" s="65"/>
      <c r="AE76" s="65"/>
      <c r="AF76" s="65"/>
      <c r="AG76" s="65"/>
      <c r="AI76" s="7"/>
    </row>
    <row r="77" spans="1:38" s="1" customFormat="1" ht="18.75" hidden="1" customHeight="1">
      <c r="A77" s="41"/>
      <c r="B77" s="3"/>
      <c r="C77" s="3"/>
      <c r="D77" s="3"/>
      <c r="E77" s="3"/>
      <c r="F77" s="3"/>
      <c r="G77" s="3"/>
      <c r="H77" s="3"/>
      <c r="I77" s="3"/>
      <c r="J77" s="3"/>
      <c r="K77" s="3"/>
      <c r="L77" s="3"/>
      <c r="M77" s="3"/>
      <c r="N77" s="3"/>
      <c r="O77" s="3"/>
      <c r="P77" s="3"/>
      <c r="Q77" s="3"/>
      <c r="R77" s="3"/>
      <c r="S77" s="3"/>
      <c r="T77" s="65"/>
      <c r="U77" s="65"/>
      <c r="V77" s="65"/>
      <c r="W77" s="65"/>
      <c r="X77" s="65"/>
      <c r="Y77" s="65"/>
      <c r="Z77" s="65"/>
      <c r="AA77" s="65"/>
      <c r="AB77" s="65"/>
      <c r="AC77" s="65"/>
      <c r="AD77" s="65"/>
      <c r="AE77" s="65"/>
      <c r="AF77" s="65"/>
      <c r="AG77" s="65"/>
      <c r="AI77" s="7"/>
    </row>
    <row r="78" spans="1:38" s="1" customFormat="1" ht="18.75" hidden="1" customHeight="1">
      <c r="A78" s="41"/>
      <c r="B78" s="3" t="s">
        <v>160</v>
      </c>
      <c r="C78" s="3"/>
      <c r="D78" s="3"/>
      <c r="E78" s="3"/>
      <c r="F78" s="3"/>
      <c r="G78" s="3"/>
      <c r="H78" s="3"/>
      <c r="I78" s="3"/>
      <c r="J78" s="3"/>
      <c r="K78" s="3"/>
      <c r="L78" s="3"/>
      <c r="M78" s="3"/>
      <c r="N78" s="3"/>
      <c r="O78" s="3"/>
      <c r="P78" s="3"/>
      <c r="Q78" s="3"/>
      <c r="R78" s="3"/>
      <c r="S78" s="3"/>
      <c r="T78" s="65"/>
      <c r="U78" s="65"/>
      <c r="V78" s="65"/>
      <c r="W78" s="65"/>
      <c r="X78" s="65"/>
      <c r="Y78" s="65"/>
      <c r="Z78" s="65"/>
      <c r="AA78" s="65"/>
      <c r="AB78" s="65"/>
      <c r="AC78" s="65"/>
      <c r="AD78" s="65"/>
      <c r="AE78" s="65"/>
      <c r="AF78" s="65"/>
      <c r="AG78" s="65"/>
      <c r="AI78" s="7"/>
    </row>
    <row r="79" spans="1:38" s="1" customFormat="1" ht="18.75" hidden="1" customHeight="1">
      <c r="A79" s="41"/>
      <c r="B79" s="3"/>
      <c r="C79" s="20" t="s">
        <v>12</v>
      </c>
      <c r="D79" s="3" t="s">
        <v>130</v>
      </c>
      <c r="E79" s="3"/>
      <c r="F79" s="3"/>
      <c r="G79" s="3"/>
      <c r="H79" s="3"/>
      <c r="I79" s="3"/>
      <c r="J79" s="3" t="s">
        <v>15</v>
      </c>
      <c r="K79" s="3"/>
      <c r="L79" s="20" t="s">
        <v>12</v>
      </c>
      <c r="M79" s="3" t="s">
        <v>123</v>
      </c>
      <c r="N79" s="3"/>
      <c r="O79" s="3"/>
      <c r="P79" s="3"/>
      <c r="Q79" s="3"/>
      <c r="R79" s="3"/>
      <c r="S79" s="3"/>
      <c r="T79" s="65"/>
      <c r="U79" s="65"/>
      <c r="V79" s="65"/>
      <c r="W79" s="65"/>
      <c r="X79" s="65"/>
      <c r="Y79" s="65"/>
      <c r="Z79" s="65"/>
      <c r="AA79" s="65"/>
      <c r="AB79" s="65"/>
      <c r="AC79" s="65"/>
      <c r="AD79" s="65"/>
      <c r="AE79" s="65"/>
      <c r="AF79" s="65"/>
      <c r="AG79" s="65"/>
      <c r="AI79" s="7"/>
    </row>
    <row r="80" spans="1:38" s="1" customFormat="1" ht="18.75" hidden="1" customHeight="1">
      <c r="A80" s="41"/>
      <c r="B80" s="3"/>
      <c r="C80" s="76"/>
      <c r="D80" s="3"/>
      <c r="E80" s="3"/>
      <c r="F80" s="3"/>
      <c r="G80" s="3"/>
      <c r="H80" s="3"/>
      <c r="I80" s="3"/>
      <c r="J80" s="3"/>
      <c r="K80" s="68"/>
      <c r="L80" s="3"/>
      <c r="M80" s="3"/>
      <c r="N80" s="3"/>
      <c r="O80" s="3"/>
      <c r="P80" s="3"/>
      <c r="Q80" s="3"/>
      <c r="R80" s="3"/>
      <c r="S80" s="65"/>
      <c r="T80" s="65"/>
      <c r="U80" s="65"/>
      <c r="V80" s="65"/>
      <c r="W80" s="65"/>
      <c r="X80" s="65"/>
      <c r="Y80" s="65"/>
      <c r="Z80" s="65"/>
      <c r="AA80" s="65"/>
      <c r="AB80" s="65"/>
      <c r="AC80" s="65"/>
      <c r="AD80" s="65"/>
      <c r="AE80" s="65"/>
      <c r="AF80" s="65"/>
      <c r="AH80" s="7"/>
    </row>
    <row r="81" spans="1:34" s="1" customFormat="1" ht="18.75" hidden="1" customHeight="1">
      <c r="A81" s="67" t="s">
        <v>135</v>
      </c>
      <c r="B81" s="3"/>
      <c r="C81" s="3"/>
      <c r="D81" s="3"/>
      <c r="E81" s="3"/>
      <c r="F81" s="3"/>
      <c r="G81" s="3"/>
      <c r="H81" s="3"/>
      <c r="I81" s="3"/>
      <c r="J81" s="3"/>
      <c r="K81" s="3"/>
      <c r="L81" s="3"/>
      <c r="M81" s="3"/>
      <c r="N81" s="3"/>
      <c r="O81" s="3"/>
      <c r="P81" s="3"/>
      <c r="Q81" s="3"/>
      <c r="R81" s="3"/>
      <c r="S81" s="3"/>
      <c r="T81" s="3"/>
      <c r="U81" s="3"/>
      <c r="V81" s="65"/>
      <c r="W81" s="65"/>
      <c r="X81" s="65"/>
      <c r="Y81" s="65"/>
      <c r="Z81" s="65"/>
      <c r="AA81" s="65"/>
      <c r="AB81" s="65"/>
      <c r="AC81" s="65"/>
      <c r="AD81" s="65"/>
      <c r="AE81" s="65"/>
      <c r="AF81" s="65"/>
      <c r="AH81" s="7"/>
    </row>
    <row r="82" spans="1:34" s="1" customFormat="1" ht="18.75" hidden="1" customHeight="1">
      <c r="A82" s="3"/>
      <c r="B82" s="3"/>
      <c r="C82" s="3"/>
      <c r="D82" s="3"/>
      <c r="E82" s="3"/>
      <c r="F82" s="3"/>
      <c r="G82" s="3"/>
      <c r="H82" s="3"/>
      <c r="I82" s="3"/>
      <c r="J82" s="3"/>
      <c r="K82" s="3"/>
      <c r="L82" s="3"/>
      <c r="M82" s="3"/>
      <c r="N82" s="3"/>
      <c r="O82" s="3"/>
      <c r="P82" s="3"/>
      <c r="Q82" s="3"/>
      <c r="R82" s="3"/>
      <c r="S82" s="3"/>
      <c r="T82" s="3"/>
      <c r="U82" s="3"/>
      <c r="V82" s="65"/>
      <c r="W82" s="65"/>
      <c r="X82" s="65"/>
      <c r="Y82" s="65"/>
      <c r="Z82" s="65"/>
      <c r="AA82" s="65"/>
      <c r="AB82" s="65"/>
      <c r="AC82" s="65"/>
      <c r="AD82" s="65"/>
      <c r="AE82" s="65"/>
      <c r="AF82" s="65"/>
      <c r="AH82" s="7"/>
    </row>
    <row r="83" spans="1:34" s="1" customFormat="1" ht="18.75" hidden="1" customHeight="1">
      <c r="A83" s="3"/>
      <c r="B83" s="3" t="s">
        <v>124</v>
      </c>
      <c r="C83" s="173"/>
      <c r="D83" s="173"/>
      <c r="E83" s="173"/>
      <c r="F83" s="173"/>
      <c r="G83" s="3" t="s">
        <v>2</v>
      </c>
      <c r="H83" s="173"/>
      <c r="I83" s="173"/>
      <c r="J83" s="3" t="s">
        <v>1</v>
      </c>
      <c r="K83" s="173"/>
      <c r="L83" s="173"/>
      <c r="M83" s="3" t="s">
        <v>125</v>
      </c>
      <c r="N83" s="3"/>
      <c r="O83" s="3"/>
      <c r="P83" s="3"/>
      <c r="Q83" s="3"/>
      <c r="R83" s="3"/>
      <c r="S83" s="3"/>
      <c r="T83" s="3"/>
      <c r="U83" s="3"/>
      <c r="V83" s="65"/>
      <c r="W83" s="65"/>
      <c r="X83" s="65"/>
      <c r="Y83" s="65"/>
      <c r="Z83" s="65"/>
      <c r="AA83" s="65"/>
      <c r="AB83" s="65"/>
      <c r="AC83" s="65"/>
      <c r="AD83" s="65"/>
      <c r="AE83" s="65"/>
      <c r="AF83" s="65"/>
      <c r="AH83" s="7"/>
    </row>
    <row r="84" spans="1:34" s="1" customFormat="1" ht="18.75" hidden="1" customHeight="1">
      <c r="A84" s="41"/>
      <c r="B84" s="41"/>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H84" s="7"/>
    </row>
    <row r="85" spans="1:34" s="1" customFormat="1" ht="18.75" hidden="1" customHeight="1">
      <c r="A85" s="180" t="s">
        <v>131</v>
      </c>
      <c r="B85" s="181"/>
      <c r="C85" s="181"/>
      <c r="D85" s="181"/>
      <c r="E85" s="181"/>
      <c r="F85" s="181"/>
      <c r="G85" s="181"/>
      <c r="H85" s="181"/>
      <c r="I85" s="181"/>
      <c r="J85" s="181"/>
      <c r="K85" s="181"/>
      <c r="L85" s="181"/>
      <c r="M85" s="181"/>
      <c r="N85" s="181"/>
      <c r="O85" s="181"/>
      <c r="P85" s="181"/>
      <c r="Q85" s="181"/>
      <c r="R85" s="181"/>
      <c r="S85" s="181"/>
      <c r="T85" s="181"/>
      <c r="U85" s="181"/>
      <c r="V85" s="181"/>
      <c r="W85" s="181"/>
      <c r="X85" s="181"/>
      <c r="Y85" s="181"/>
      <c r="Z85" s="181"/>
      <c r="AA85" s="181"/>
      <c r="AB85" s="181"/>
      <c r="AC85" s="181"/>
      <c r="AD85" s="181"/>
      <c r="AE85" s="181"/>
      <c r="AF85" s="182"/>
      <c r="AH85" s="7"/>
    </row>
    <row r="86" spans="1:34" s="1" customFormat="1" ht="18.75" hidden="1" customHeight="1">
      <c r="A86" s="183"/>
      <c r="B86" s="184"/>
      <c r="C86" s="184"/>
      <c r="D86" s="184"/>
      <c r="E86" s="184"/>
      <c r="F86" s="184"/>
      <c r="G86" s="184"/>
      <c r="H86" s="184"/>
      <c r="I86" s="184"/>
      <c r="J86" s="184"/>
      <c r="K86" s="184"/>
      <c r="L86" s="184"/>
      <c r="M86" s="184"/>
      <c r="N86" s="184"/>
      <c r="O86" s="184"/>
      <c r="P86" s="184"/>
      <c r="Q86" s="184"/>
      <c r="R86" s="184"/>
      <c r="S86" s="184"/>
      <c r="T86" s="184"/>
      <c r="U86" s="184"/>
      <c r="V86" s="184"/>
      <c r="W86" s="184"/>
      <c r="X86" s="184"/>
      <c r="Y86" s="184"/>
      <c r="Z86" s="184"/>
      <c r="AA86" s="184"/>
      <c r="AB86" s="184"/>
      <c r="AC86" s="184"/>
      <c r="AD86" s="184"/>
      <c r="AE86" s="184"/>
      <c r="AF86" s="185"/>
      <c r="AH86" s="7"/>
    </row>
    <row r="87" spans="1:34" s="1" customFormat="1" ht="18.75" hidden="1" customHeight="1">
      <c r="A87" s="186"/>
      <c r="B87" s="187"/>
      <c r="C87" s="187"/>
      <c r="D87" s="187"/>
      <c r="E87" s="187"/>
      <c r="F87" s="187"/>
      <c r="G87" s="187"/>
      <c r="H87" s="187"/>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8"/>
      <c r="AH87" s="7"/>
    </row>
    <row r="88" spans="1:34" s="1" customFormat="1" ht="18.75" customHeight="1">
      <c r="A88" s="41"/>
      <c r="B88" s="41"/>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H88" s="7"/>
    </row>
    <row r="89" spans="1:34" s="1" customFormat="1" ht="18.75" customHeight="1">
      <c r="A89" s="41"/>
      <c r="B89" s="41"/>
      <c r="C89" s="134" t="s">
        <v>38</v>
      </c>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4"/>
      <c r="AD89" s="134"/>
      <c r="AE89" s="134"/>
      <c r="AF89" s="134"/>
      <c r="AH89" s="7"/>
    </row>
    <row r="90" spans="1:34" s="1" customFormat="1" ht="18.75" customHeight="1">
      <c r="A90" s="41"/>
      <c r="B90" s="41"/>
      <c r="C90" s="41"/>
      <c r="D90" s="41"/>
      <c r="E90" s="41"/>
      <c r="F90" s="41"/>
      <c r="G90" s="41"/>
      <c r="H90" s="69"/>
      <c r="I90" s="69"/>
      <c r="J90" s="69"/>
      <c r="K90" s="69"/>
      <c r="L90" s="69"/>
      <c r="M90" s="69"/>
      <c r="N90" s="70"/>
      <c r="O90" s="41"/>
      <c r="P90" s="41"/>
      <c r="Q90" s="41"/>
      <c r="R90" s="41"/>
      <c r="S90" s="41"/>
      <c r="T90" s="41"/>
      <c r="U90" s="41"/>
      <c r="V90" s="41"/>
      <c r="W90" s="41"/>
      <c r="X90" s="41"/>
      <c r="Y90" s="41"/>
      <c r="Z90" s="41"/>
      <c r="AA90" s="41"/>
      <c r="AB90" s="41"/>
      <c r="AC90" s="41"/>
      <c r="AD90" s="41"/>
      <c r="AE90" s="41"/>
      <c r="AF90" s="60" t="s">
        <v>31</v>
      </c>
      <c r="AH90" s="7"/>
    </row>
    <row r="91" spans="1:34" s="1" customFormat="1" ht="18.75" customHeight="1">
      <c r="A91" s="41"/>
      <c r="B91" s="41"/>
      <c r="C91" s="41"/>
      <c r="D91" s="41"/>
      <c r="E91" s="41"/>
      <c r="F91" s="41"/>
      <c r="G91" s="41"/>
      <c r="H91" s="69"/>
      <c r="I91" s="69"/>
      <c r="J91" s="69"/>
      <c r="K91" s="69"/>
      <c r="L91" s="69"/>
      <c r="M91" s="69"/>
      <c r="N91" s="70"/>
      <c r="O91" s="41"/>
      <c r="P91" s="41"/>
      <c r="Q91" s="41"/>
      <c r="R91" s="41"/>
      <c r="S91" s="41"/>
      <c r="T91" s="41"/>
      <c r="U91" s="41"/>
      <c r="V91" s="41"/>
      <c r="W91" s="41"/>
      <c r="X91" s="41"/>
      <c r="Y91" s="41"/>
      <c r="Z91" s="41"/>
      <c r="AA91" s="41"/>
      <c r="AB91" s="41"/>
      <c r="AC91" s="41"/>
      <c r="AD91" s="41"/>
      <c r="AE91" s="41"/>
      <c r="AF91" s="71" t="s">
        <v>29</v>
      </c>
      <c r="AH91" s="7"/>
    </row>
  </sheetData>
  <sheetProtection algorithmName="SHA-512" hashValue="n9iFsnxkDNPLYzei5/MzVSoxE2fRIIXZ+KqDSI0J31zZhcrGOoxjg5NLPKHryyPsEgsjOAM4V8xIeZtYud4ZsA==" saltValue="ey0heLtf9UGdyv0PFIbGyw==" spinCount="100000" sheet="1" objects="1" scenarios="1"/>
  <mergeCells count="86">
    <mergeCell ref="C83:F83"/>
    <mergeCell ref="H83:I83"/>
    <mergeCell ref="K83:L83"/>
    <mergeCell ref="A85:AF87"/>
    <mergeCell ref="C89:AF89"/>
    <mergeCell ref="A72:AF72"/>
    <mergeCell ref="B65:E65"/>
    <mergeCell ref="F65:P65"/>
    <mergeCell ref="R65:U65"/>
    <mergeCell ref="V65:AF65"/>
    <mergeCell ref="B66:E66"/>
    <mergeCell ref="F66:P66"/>
    <mergeCell ref="R66:U66"/>
    <mergeCell ref="V66:AF66"/>
    <mergeCell ref="B67:E67"/>
    <mergeCell ref="F67:P67"/>
    <mergeCell ref="R67:U67"/>
    <mergeCell ref="V67:AF67"/>
    <mergeCell ref="A70:AF70"/>
    <mergeCell ref="B63:E63"/>
    <mergeCell ref="F63:P63"/>
    <mergeCell ref="R63:U63"/>
    <mergeCell ref="V63:AF63"/>
    <mergeCell ref="B64:E64"/>
    <mergeCell ref="F64:P64"/>
    <mergeCell ref="R64:U64"/>
    <mergeCell ref="V64:AF64"/>
    <mergeCell ref="B47:AF55"/>
    <mergeCell ref="A58:AF58"/>
    <mergeCell ref="A60:AF61"/>
    <mergeCell ref="B62:E62"/>
    <mergeCell ref="F62:P62"/>
    <mergeCell ref="R62:U62"/>
    <mergeCell ref="V62:AF62"/>
    <mergeCell ref="B36:AF36"/>
    <mergeCell ref="B37:AF37"/>
    <mergeCell ref="B40:I40"/>
    <mergeCell ref="B42:P42"/>
    <mergeCell ref="C43:E43"/>
    <mergeCell ref="G43:I43"/>
    <mergeCell ref="K43:M43"/>
    <mergeCell ref="AA35:AC35"/>
    <mergeCell ref="P24:Q24"/>
    <mergeCell ref="R24:S24"/>
    <mergeCell ref="V26:AE26"/>
    <mergeCell ref="V27:AE27"/>
    <mergeCell ref="N31:AE31"/>
    <mergeCell ref="B34:P34"/>
    <mergeCell ref="Q34:AE34"/>
    <mergeCell ref="C35:E35"/>
    <mergeCell ref="G35:I35"/>
    <mergeCell ref="K35:M35"/>
    <mergeCell ref="S35:U35"/>
    <mergeCell ref="W35:Y35"/>
    <mergeCell ref="F21:P21"/>
    <mergeCell ref="U21:AF21"/>
    <mergeCell ref="F22:AF22"/>
    <mergeCell ref="B23:I24"/>
    <mergeCell ref="J23:K23"/>
    <mergeCell ref="L23:O23"/>
    <mergeCell ref="P23:S23"/>
    <mergeCell ref="J24:K24"/>
    <mergeCell ref="L24:M24"/>
    <mergeCell ref="N24:O24"/>
    <mergeCell ref="F20:AF20"/>
    <mergeCell ref="R10:U10"/>
    <mergeCell ref="W10:AF10"/>
    <mergeCell ref="R11:U11"/>
    <mergeCell ref="W11:AF11"/>
    <mergeCell ref="A12:N14"/>
    <mergeCell ref="R12:U12"/>
    <mergeCell ref="W12:AF12"/>
    <mergeCell ref="R13:U13"/>
    <mergeCell ref="W13:AF13"/>
    <mergeCell ref="R14:U14"/>
    <mergeCell ref="W14:AF14"/>
    <mergeCell ref="R15:V15"/>
    <mergeCell ref="W15:AF15"/>
    <mergeCell ref="A17:AF17"/>
    <mergeCell ref="A18:AF18"/>
    <mergeCell ref="AD8:AE8"/>
    <mergeCell ref="A3:D3"/>
    <mergeCell ref="I3:J3"/>
    <mergeCell ref="A8:I8"/>
    <mergeCell ref="W8:Y8"/>
    <mergeCell ref="AA8:AB8"/>
  </mergeCells>
  <phoneticPr fontId="1"/>
  <conditionalFormatting sqref="A8">
    <cfRule type="expression" dxfId="28" priority="32">
      <formula>$A$8="株式会社●●（元受銀行名称）"</formula>
    </cfRule>
  </conditionalFormatting>
  <conditionalFormatting sqref="B27">
    <cfRule type="expression" dxfId="27" priority="24">
      <formula>$B$27="□"</formula>
    </cfRule>
  </conditionalFormatting>
  <conditionalFormatting sqref="B31">
    <cfRule type="expression" dxfId="26" priority="11">
      <formula>$B$31="□"</formula>
    </cfRule>
  </conditionalFormatting>
  <conditionalFormatting sqref="B43:E43">
    <cfRule type="expression" dxfId="25" priority="5">
      <formula>$J$40="□"</formula>
    </cfRule>
  </conditionalFormatting>
  <conditionalFormatting sqref="C28">
    <cfRule type="expression" dxfId="24" priority="21">
      <formula>$C$28="□"</formula>
    </cfRule>
  </conditionalFormatting>
  <conditionalFormatting sqref="C76">
    <cfRule type="expression" dxfId="23" priority="19">
      <formula>$C$76="□"</formula>
    </cfRule>
  </conditionalFormatting>
  <conditionalFormatting sqref="C79">
    <cfRule type="expression" dxfId="22" priority="17">
      <formula>$C$79="□"</formula>
    </cfRule>
  </conditionalFormatting>
  <conditionalFormatting sqref="C35:E35">
    <cfRule type="expression" dxfId="21" priority="26">
      <formula>$C$35=""</formula>
    </cfRule>
  </conditionalFormatting>
  <conditionalFormatting sqref="C83:F83">
    <cfRule type="expression" dxfId="20" priority="15">
      <formula>$C$83=""</formula>
    </cfRule>
  </conditionalFormatting>
  <conditionalFormatting sqref="G43:I43">
    <cfRule type="expression" dxfId="19" priority="4">
      <formula>$J$40="□"</formula>
    </cfRule>
  </conditionalFormatting>
  <conditionalFormatting sqref="H83:I83">
    <cfRule type="expression" dxfId="18" priority="14">
      <formula>$H$83=""</formula>
    </cfRule>
  </conditionalFormatting>
  <conditionalFormatting sqref="J27">
    <cfRule type="expression" dxfId="17" priority="23">
      <formula>$J$27="□"</formula>
    </cfRule>
  </conditionalFormatting>
  <conditionalFormatting sqref="J31">
    <cfRule type="expression" dxfId="16" priority="10">
      <formula>$J$31="□"</formula>
    </cfRule>
  </conditionalFormatting>
  <conditionalFormatting sqref="J40">
    <cfRule type="expression" dxfId="15" priority="20">
      <formula>$J$40="□"</formula>
    </cfRule>
  </conditionalFormatting>
  <conditionalFormatting sqref="K83:L83">
    <cfRule type="expression" dxfId="14" priority="13">
      <formula>$K$83=""</formula>
    </cfRule>
  </conditionalFormatting>
  <conditionalFormatting sqref="K35:M35">
    <cfRule type="expression" dxfId="13" priority="25">
      <formula>$K$35=""</formula>
    </cfRule>
  </conditionalFormatting>
  <conditionalFormatting sqref="K43:M43">
    <cfRule type="expression" dxfId="12" priority="3">
      <formula>$J$40="□"</formula>
    </cfRule>
  </conditionalFormatting>
  <conditionalFormatting sqref="L76">
    <cfRule type="expression" dxfId="11" priority="18">
      <formula>$L$76="□"</formula>
    </cfRule>
  </conditionalFormatting>
  <conditionalFormatting sqref="L79">
    <cfRule type="expression" dxfId="10" priority="16">
      <formula>$L$79="□"</formula>
    </cfRule>
  </conditionalFormatting>
  <conditionalFormatting sqref="L24:S24">
    <cfRule type="expression" dxfId="9" priority="7">
      <formula>L24=""</formula>
    </cfRule>
  </conditionalFormatting>
  <conditionalFormatting sqref="N31:AE31">
    <cfRule type="expression" dxfId="8" priority="9">
      <formula>$N$31=""</formula>
    </cfRule>
  </conditionalFormatting>
  <conditionalFormatting sqref="R27">
    <cfRule type="expression" dxfId="7" priority="22">
      <formula>$R$27="□"</formula>
    </cfRule>
  </conditionalFormatting>
  <conditionalFormatting sqref="R67:AF67">
    <cfRule type="expression" dxfId="6" priority="1">
      <formula>$J$40="☑"</formula>
    </cfRule>
    <cfRule type="expression" dxfId="5" priority="2">
      <formula>$R$67=""</formula>
    </cfRule>
  </conditionalFormatting>
  <conditionalFormatting sqref="V26:AE26">
    <cfRule type="expression" dxfId="4" priority="33">
      <formula>$V$27="*"</formula>
    </cfRule>
  </conditionalFormatting>
  <conditionalFormatting sqref="W8:Y8 C35:E35 AA8:AB8 AD8:AE8 W10:AF14 F20:AF20 F21:P21 U21:AF21 F22:AF22 V27:AE27 G35:I35 S35:U35 W35:Y35 AA35:AC35 B63:P63 V63:AF63 R63:U66 V64:V66 B64:F67">
    <cfRule type="cellIs" dxfId="3" priority="31" operator="equal">
      <formula>$BK$3</formula>
    </cfRule>
  </conditionalFormatting>
  <conditionalFormatting sqref="W8:Y8">
    <cfRule type="expression" dxfId="2" priority="30">
      <formula>$W$8=""</formula>
    </cfRule>
  </conditionalFormatting>
  <conditionalFormatting sqref="W15:AF15">
    <cfRule type="expression" dxfId="1" priority="6">
      <formula>$W$15=""</formula>
    </cfRule>
  </conditionalFormatting>
  <conditionalFormatting sqref="AO31">
    <cfRule type="cellIs" dxfId="0" priority="12" operator="equal">
      <formula>$BK$3</formula>
    </cfRule>
  </conditionalFormatting>
  <dataValidations count="6">
    <dataValidation type="custom" imeMode="halfAlpha" allowBlank="1" showInputMessage="1" showErrorMessage="1" error="半角数字4桁で入力してください。また、農協（JA）関連金融機関コードの入力は不要です。" sqref="B63:E67 R63:U67" xr:uid="{7EED4FBA-F1A7-40A8-9C4D-0CE11001FF15}">
      <formula1>AND(LEN(B63)=LENB(B63),LEN(B63)=4,OR(B63&lt;"3000",B63&gt;"9449"))</formula1>
    </dataValidation>
    <dataValidation type="custom" imeMode="halfAlpha" allowBlank="1" showInputMessage="1" showErrorMessage="1" error="半角数字1桁ずつ入力してください。" sqref="L24:S24" xr:uid="{EC2F6E4C-09CF-4E3C-A972-0F72FF1B5932}">
      <formula1>AND(LEN(L24)=LENB(L24),LEN(L24)=1)</formula1>
    </dataValidation>
    <dataValidation type="custom" imeMode="halfAlpha" allowBlank="1" showInputMessage="1" showErrorMessage="1" error="半角数字4桁で入力してください。" sqref="W15:AF15" xr:uid="{7721A340-3120-4E1A-9DC3-675FF4E84210}">
      <formula1>AND(LEN(W15)=LENB(W15),LEN(W15)=4)</formula1>
    </dataValidation>
    <dataValidation type="list" allowBlank="1" showInputMessage="1" showErrorMessage="1" sqref="J40 B31 J31" xr:uid="{21948870-D95F-4602-A755-84445924D9EB}">
      <formula1>$AG$3:$AG$4</formula1>
    </dataValidation>
    <dataValidation type="list" allowBlank="1" showErrorMessage="1" sqref="R27:R28 J27:J28 C28 L79 C76 L76 C79 B27" xr:uid="{48F2BE5C-CE20-4352-8D30-5A04DA18214C}">
      <formula1>$AG$3:$AG$4</formula1>
    </dataValidation>
    <dataValidation showInputMessage="1" showErrorMessage="1" prompt="CNS使用欄です。何も入力しないでください" sqref="E3" xr:uid="{11FC844E-1C42-403B-9014-B58BE5B6E8A3}"/>
  </dataValidations>
  <pageMargins left="0.82677165354330717" right="0.43307086614173229" top="0.55118110236220474" bottom="0" header="0.31496062992125984" footer="0.11811023622047245"/>
  <pageSetup paperSize="9" scale="83" fitToHeight="3" orientation="portrait" r:id="rId1"/>
  <headerFooter>
    <oddHeader>&amp;L&amp;"ＭＳ Ｐゴシック,標準"&amp;9ver.2.1('25.07)</oddHeader>
    <oddFooter>&amp;P ページ</oddFooter>
  </headerFooter>
  <rowBreaks count="1" manualBreakCount="1">
    <brk id="56" max="32"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F7C88A7-C622-4C5F-923E-6A28AF85E4D1}">
          <x14:formula1>
            <xm:f>ラベル!$A$1:$A$76</xm:f>
          </x14:formula1>
          <xm:sqref>C35:E35 S35:U35 C83:F83</xm:sqref>
        </x14:dataValidation>
        <x14:dataValidation type="list" allowBlank="1" showInputMessage="1" showErrorMessage="1" xr:uid="{D786B44E-33F5-4DF3-A598-1493A6196C79}">
          <x14:formula1>
            <xm:f>ラベル!$C$1:$C$31</xm:f>
          </x14:formula1>
          <xm:sqref>AD8:AE8 K35:M35 AA35:AC35 K83:L83</xm:sqref>
        </x14:dataValidation>
        <x14:dataValidation type="list" allowBlank="1" showInputMessage="1" showErrorMessage="1" xr:uid="{1043D463-6F36-4173-A498-C8CE22C8074B}">
          <x14:formula1>
            <xm:f>ラベル!$B$1:$B$12</xm:f>
          </x14:formula1>
          <xm:sqref>AA8:AB8 G35:I35 W35:Y35 H83:I83</xm:sqref>
        </x14:dataValidation>
        <x14:dataValidation type="list" operator="greaterThanOrEqual" allowBlank="1" showInputMessage="1" showErrorMessage="1" xr:uid="{5208E2AB-E2BE-42E2-9539-FD1C0210A533}">
          <x14:formula1>
            <xm:f>ラベル!$A$1:$A$76</xm:f>
          </x14:formula1>
          <xm:sqref>W8:Y8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46"/>
  <sheetViews>
    <sheetView topLeftCell="A10" workbookViewId="0">
      <selection activeCell="C46" sqref="C46"/>
    </sheetView>
  </sheetViews>
  <sheetFormatPr defaultRowHeight="13.5"/>
  <cols>
    <col min="1" max="1" width="15.125" bestFit="1" customWidth="1"/>
    <col min="2" max="4" width="15.125" customWidth="1"/>
  </cols>
  <sheetData>
    <row r="1" spans="1:4">
      <c r="A1" s="13" t="s">
        <v>56</v>
      </c>
    </row>
    <row r="2" spans="1:4">
      <c r="A2" s="12">
        <v>1</v>
      </c>
    </row>
    <row r="4" spans="1:4">
      <c r="A4" s="13" t="s">
        <v>14</v>
      </c>
      <c r="B4" s="13" t="s">
        <v>16</v>
      </c>
      <c r="C4" s="13" t="s">
        <v>57</v>
      </c>
      <c r="D4" s="13" t="s">
        <v>58</v>
      </c>
    </row>
    <row r="5" spans="1:4">
      <c r="A5" s="12">
        <f>IF('（様式Ａ）利用申込書'!B27="☑",1,0)</f>
        <v>0</v>
      </c>
      <c r="B5" s="12">
        <f>IF('（様式Ａ）利用申込書'!J27="☑",1,0)</f>
        <v>0</v>
      </c>
      <c r="C5" s="12">
        <f>IF('（様式Ａ）利用申込書'!R27="☑",1,0)</f>
        <v>0</v>
      </c>
      <c r="D5" s="12">
        <f>IF(AND(A5=1,B5=0,C5=0),1,IF(AND(A5=0,B5=1,C5=0),2,IF(AND(A5=0,B5=0,C5=1),3,0)))</f>
        <v>0</v>
      </c>
    </row>
    <row r="7" spans="1:4">
      <c r="A7" s="13" t="s">
        <v>59</v>
      </c>
    </row>
    <row r="8" spans="1:4">
      <c r="A8" s="12">
        <f>IF('（様式Ａ）利用申込書'!J40="☑",1,0)</f>
        <v>0</v>
      </c>
    </row>
    <row r="10" spans="1:4">
      <c r="A10" s="13" t="s">
        <v>60</v>
      </c>
      <c r="B10" s="13" t="s">
        <v>61</v>
      </c>
    </row>
    <row r="11" spans="1:4">
      <c r="A11" s="12">
        <f>'（様式Ａ）利用申込書'!W8</f>
        <v>0</v>
      </c>
      <c r="B11" s="12" t="str">
        <f>'（様式Ａ）利用申込書'!AA8&amp;'（様式Ａ）利用申込書'!AD8</f>
        <v/>
      </c>
    </row>
    <row r="13" spans="1:4">
      <c r="A13" s="13" t="s">
        <v>62</v>
      </c>
      <c r="B13" s="13" t="s">
        <v>63</v>
      </c>
      <c r="C13" s="13" t="s">
        <v>64</v>
      </c>
    </row>
    <row r="14" spans="1:4">
      <c r="A14" s="12" t="str">
        <f>IF(OR(B14=1,B14=2,B14=3),A11+1,IF(OR(B14=4,B14=5),A11,""))</f>
        <v/>
      </c>
      <c r="B14" s="12">
        <f>IF(AND(A11=2025,B11&gt;="0806",B11&lt;="0905"),2,IF(AND(B11&gt;="0606",B11&lt;="0905"),1,IF(AND(B11&gt;="0906",B11&lt;="1205"),2,IF(AND(B11&gt;="1206",B11&lt;="1231"),3,IF(AND(B11&gt;="0101",B11&lt;="0305"),4,IF(AND(B11&gt;="0306",B11&lt;="0605"),5,0))))))</f>
        <v>0</v>
      </c>
      <c r="C14" s="12" t="str">
        <f>IF(B14=1,"01",IF(B14=2,"04",IF(B14=3,"07",IF(B14=4,"07",IF(B14=5,"10","")))))</f>
        <v/>
      </c>
    </row>
    <row r="16" spans="1:4">
      <c r="A16" t="s">
        <v>96</v>
      </c>
    </row>
    <row r="17" spans="1:4">
      <c r="A17" t="s">
        <v>97</v>
      </c>
    </row>
    <row r="18" spans="1:4">
      <c r="A18" t="s">
        <v>98</v>
      </c>
    </row>
    <row r="19" spans="1:4">
      <c r="A19" t="s">
        <v>99</v>
      </c>
    </row>
    <row r="20" spans="1:4">
      <c r="A20" t="s">
        <v>100</v>
      </c>
    </row>
    <row r="21" spans="1:4">
      <c r="A21" t="s">
        <v>101</v>
      </c>
    </row>
    <row r="22" spans="1:4">
      <c r="A22" t="s">
        <v>136</v>
      </c>
    </row>
    <row r="23" spans="1:4">
      <c r="A23" t="s">
        <v>137</v>
      </c>
    </row>
    <row r="24" spans="1:4">
      <c r="A24" s="13" t="s">
        <v>107</v>
      </c>
      <c r="B24" s="13" t="s">
        <v>108</v>
      </c>
      <c r="C24" s="13" t="s">
        <v>109</v>
      </c>
    </row>
    <row r="25" spans="1:4">
      <c r="A25" s="12">
        <f>'（様式Ａ）利用申込書'!C35</f>
        <v>0</v>
      </c>
      <c r="B25" s="12">
        <f>'（様式Ａ）利用申込書'!G35</f>
        <v>0</v>
      </c>
      <c r="C25" s="12" t="str">
        <f>'（様式Ａ）利用申込書'!K35</f>
        <v>16</v>
      </c>
    </row>
    <row r="27" spans="1:4">
      <c r="A27" s="13" t="s">
        <v>110</v>
      </c>
      <c r="B27" s="13" t="s">
        <v>111</v>
      </c>
      <c r="C27" s="13" t="s">
        <v>112</v>
      </c>
      <c r="D27" s="13" t="s">
        <v>113</v>
      </c>
    </row>
    <row r="28" spans="1:4">
      <c r="A28" s="12">
        <f ca="1">YEAR(D28)</f>
        <v>2026</v>
      </c>
      <c r="B28" s="12" t="str">
        <f ca="1">TEXT(MONTH(D28),"00")</f>
        <v>07</v>
      </c>
      <c r="C28" s="12" t="str">
        <f ca="1">TEXT(DAY(D28),"00")</f>
        <v>22</v>
      </c>
      <c r="D28" s="16">
        <f ca="1">TODAY()</f>
        <v>46225</v>
      </c>
    </row>
    <row r="30" spans="1:4">
      <c r="A30" s="13" t="s">
        <v>114</v>
      </c>
      <c r="B30" s="13" t="s">
        <v>115</v>
      </c>
      <c r="C30" s="13" t="s">
        <v>116</v>
      </c>
      <c r="D30" s="13" t="s">
        <v>117</v>
      </c>
    </row>
    <row r="31" spans="1:4">
      <c r="A31" s="17">
        <f ca="1">A25-A28</f>
        <v>-2026</v>
      </c>
      <c r="B31" s="12">
        <f ca="1">IF(A31&gt;=1,B25+"12",B25)</f>
        <v>0</v>
      </c>
      <c r="C31" s="12">
        <f ca="1">B31-B28</f>
        <v>-7</v>
      </c>
      <c r="D31" s="12" t="str">
        <f ca="1">IF(C31&gt;=4,IF(C25&gt;="16",B25-2,B25-3),IF(AND(C31=3,C25&gt;="16"),B25-2,B28))</f>
        <v>07</v>
      </c>
    </row>
    <row r="33" spans="1:3">
      <c r="A33" s="13" t="s">
        <v>118</v>
      </c>
      <c r="B33" s="13" t="s">
        <v>119</v>
      </c>
      <c r="C33" s="13" t="s">
        <v>120</v>
      </c>
    </row>
    <row r="34" spans="1:3">
      <c r="A34" s="12">
        <f ca="1">IF(OR(C31&gt;=4,AND(C31=3,C25&gt;="16")),IF(D31&lt;=0,A25-1,A25),A28)</f>
        <v>2026</v>
      </c>
      <c r="B34" s="12" t="str">
        <f ca="1">TEXT(IF(D31=0,12,IF(D31=-1,11,IF(D31=-2,10,D31))),"00")</f>
        <v>07</v>
      </c>
      <c r="C34" s="18" t="s">
        <v>121</v>
      </c>
    </row>
    <row r="36" spans="1:3">
      <c r="A36" s="77" t="s">
        <v>144</v>
      </c>
      <c r="B36" s="77" t="s">
        <v>149</v>
      </c>
    </row>
    <row r="37" spans="1:3">
      <c r="A37" s="12">
        <f>IF(AND('（様式Ａ）利用申込書'!B63="",'（様式Ａ）利用申込書'!B64="",'（様式Ａ）利用申込書'!B65="",'（様式Ａ）利用申込書'!B66="",'（様式Ａ）利用申込書'!B67="",'（様式Ａ）利用申込書'!R63="",'（様式Ａ）利用申込書'!R64="",'（様式Ａ）利用申込書'!R65="",'（様式Ａ）利用申込書'!R66="",'（様式Ａ）利用申込書'!R67=""),1,0)</f>
        <v>1</v>
      </c>
      <c r="B37" s="12">
        <f>IF(A37=0,IF(AND(A34=A40,B34=B40,C34=C40),1,0),0)</f>
        <v>0</v>
      </c>
    </row>
    <row r="39" spans="1:3">
      <c r="A39" s="13" t="s">
        <v>145</v>
      </c>
      <c r="B39" s="13" t="s">
        <v>146</v>
      </c>
      <c r="C39" s="13" t="s">
        <v>147</v>
      </c>
    </row>
    <row r="40" spans="1:3">
      <c r="A40" s="12">
        <f>IF(B14=3,A14,A11)</f>
        <v>0</v>
      </c>
      <c r="B40" s="12" t="str">
        <f>IF(B14=1,"09",IF(B14=2,"12",IF(B14=3,"03",IF(B14=4,"03",IF(B14=5,"06","00")))))</f>
        <v>00</v>
      </c>
      <c r="C40" s="18" t="s">
        <v>148</v>
      </c>
    </row>
    <row r="42" spans="1:3">
      <c r="A42" s="78" t="s">
        <v>150</v>
      </c>
    </row>
    <row r="43" spans="1:3">
      <c r="A43" s="12">
        <f>IF('（様式Ａ）利用申込書'!C79="☑",1,0)</f>
        <v>0</v>
      </c>
    </row>
    <row r="45" spans="1:3">
      <c r="A45" s="13" t="s">
        <v>151</v>
      </c>
      <c r="B45" s="13" t="s">
        <v>152</v>
      </c>
      <c r="C45" s="13" t="s">
        <v>153</v>
      </c>
    </row>
    <row r="46" spans="1:3">
      <c r="A46" s="12">
        <f>'（様式Ａ）利用申込書'!C83</f>
        <v>0</v>
      </c>
      <c r="B46" s="12">
        <f>'（様式Ａ）利用申込書'!H83</f>
        <v>0</v>
      </c>
      <c r="C46" s="12">
        <f>'（様式Ａ）利用申込書'!K83</f>
        <v>0</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211"/>
  <sheetViews>
    <sheetView topLeftCell="A161" workbookViewId="0">
      <selection activeCell="F76" sqref="B76:F77"/>
    </sheetView>
  </sheetViews>
  <sheetFormatPr defaultRowHeight="13.5"/>
  <cols>
    <col min="5" max="5" width="16.125" bestFit="1" customWidth="1"/>
  </cols>
  <sheetData>
    <row r="1" spans="1:6">
      <c r="A1">
        <v>2025</v>
      </c>
      <c r="B1" s="14" t="s">
        <v>65</v>
      </c>
      <c r="C1" s="14" t="s">
        <v>65</v>
      </c>
      <c r="E1" s="81" t="s">
        <v>178</v>
      </c>
      <c r="F1" s="83" t="s">
        <v>279</v>
      </c>
    </row>
    <row r="2" spans="1:6">
      <c r="A2">
        <v>2026</v>
      </c>
      <c r="B2" s="14" t="s">
        <v>66</v>
      </c>
      <c r="C2" s="14" t="s">
        <v>66</v>
      </c>
      <c r="E2" s="81" t="s">
        <v>180</v>
      </c>
      <c r="F2" s="83" t="s">
        <v>280</v>
      </c>
    </row>
    <row r="3" spans="1:6">
      <c r="A3">
        <v>2027</v>
      </c>
      <c r="B3" s="14" t="s">
        <v>67</v>
      </c>
      <c r="C3" s="14" t="s">
        <v>67</v>
      </c>
      <c r="E3" s="81" t="s">
        <v>182</v>
      </c>
      <c r="F3" s="83" t="s">
        <v>281</v>
      </c>
    </row>
    <row r="4" spans="1:6">
      <c r="A4">
        <v>2028</v>
      </c>
      <c r="B4" s="14" t="s">
        <v>68</v>
      </c>
      <c r="C4" s="14" t="s">
        <v>68</v>
      </c>
      <c r="E4" s="81" t="s">
        <v>187</v>
      </c>
      <c r="F4" s="83" t="s">
        <v>282</v>
      </c>
    </row>
    <row r="5" spans="1:6">
      <c r="A5">
        <v>2029</v>
      </c>
      <c r="B5" s="14" t="s">
        <v>69</v>
      </c>
      <c r="C5" s="14" t="s">
        <v>69</v>
      </c>
      <c r="E5" s="81" t="s">
        <v>188</v>
      </c>
      <c r="F5" s="83" t="s">
        <v>283</v>
      </c>
    </row>
    <row r="6" spans="1:6">
      <c r="A6">
        <v>2030</v>
      </c>
      <c r="B6" s="14" t="s">
        <v>70</v>
      </c>
      <c r="C6" s="14" t="s">
        <v>70</v>
      </c>
      <c r="E6" s="81" t="s">
        <v>189</v>
      </c>
      <c r="F6" s="83" t="s">
        <v>284</v>
      </c>
    </row>
    <row r="7" spans="1:6">
      <c r="A7">
        <v>2031</v>
      </c>
      <c r="B7" s="14" t="s">
        <v>71</v>
      </c>
      <c r="C7" s="14" t="s">
        <v>71</v>
      </c>
      <c r="E7" s="81" t="s">
        <v>190</v>
      </c>
      <c r="F7" s="83" t="s">
        <v>285</v>
      </c>
    </row>
    <row r="8" spans="1:6">
      <c r="A8">
        <v>2032</v>
      </c>
      <c r="B8" s="14" t="s">
        <v>72</v>
      </c>
      <c r="C8" s="14" t="s">
        <v>72</v>
      </c>
      <c r="E8" s="81" t="s">
        <v>191</v>
      </c>
      <c r="F8" s="83" t="s">
        <v>286</v>
      </c>
    </row>
    <row r="9" spans="1:6">
      <c r="A9">
        <v>2033</v>
      </c>
      <c r="B9" s="14" t="s">
        <v>73</v>
      </c>
      <c r="C9" s="14" t="s">
        <v>73</v>
      </c>
      <c r="E9" s="81" t="s">
        <v>192</v>
      </c>
      <c r="F9" s="83" t="s">
        <v>287</v>
      </c>
    </row>
    <row r="10" spans="1:6">
      <c r="A10">
        <v>2034</v>
      </c>
      <c r="B10" s="14" t="s">
        <v>74</v>
      </c>
      <c r="C10" s="14" t="s">
        <v>74</v>
      </c>
      <c r="E10" s="81" t="s">
        <v>193</v>
      </c>
      <c r="F10" s="83" t="s">
        <v>288</v>
      </c>
    </row>
    <row r="11" spans="1:6">
      <c r="A11">
        <v>2035</v>
      </c>
      <c r="B11" s="14" t="s">
        <v>75</v>
      </c>
      <c r="C11" s="14" t="s">
        <v>75</v>
      </c>
      <c r="E11" s="81" t="s">
        <v>194</v>
      </c>
      <c r="F11" s="83" t="s">
        <v>289</v>
      </c>
    </row>
    <row r="12" spans="1:6">
      <c r="A12">
        <v>2036</v>
      </c>
      <c r="B12" s="14" t="s">
        <v>76</v>
      </c>
      <c r="C12" s="14" t="s">
        <v>76</v>
      </c>
      <c r="E12" s="81" t="s">
        <v>195</v>
      </c>
      <c r="F12" s="83" t="s">
        <v>290</v>
      </c>
    </row>
    <row r="13" spans="1:6">
      <c r="A13">
        <v>2037</v>
      </c>
      <c r="C13" s="14" t="s">
        <v>77</v>
      </c>
      <c r="E13" s="81" t="s">
        <v>196</v>
      </c>
      <c r="F13" s="83" t="s">
        <v>291</v>
      </c>
    </row>
    <row r="14" spans="1:6">
      <c r="A14">
        <v>2038</v>
      </c>
      <c r="C14" s="14" t="s">
        <v>78</v>
      </c>
      <c r="E14" s="81" t="s">
        <v>197</v>
      </c>
      <c r="F14" s="83" t="s">
        <v>292</v>
      </c>
    </row>
    <row r="15" spans="1:6">
      <c r="A15">
        <v>2039</v>
      </c>
      <c r="C15" s="14" t="s">
        <v>79</v>
      </c>
      <c r="E15" s="81" t="s">
        <v>198</v>
      </c>
      <c r="F15" s="83" t="s">
        <v>293</v>
      </c>
    </row>
    <row r="16" spans="1:6">
      <c r="A16">
        <v>2040</v>
      </c>
      <c r="C16" s="14" t="s">
        <v>80</v>
      </c>
      <c r="E16" s="81" t="s">
        <v>199</v>
      </c>
      <c r="F16" s="83" t="s">
        <v>294</v>
      </c>
    </row>
    <row r="17" spans="1:6">
      <c r="A17">
        <v>2041</v>
      </c>
      <c r="C17" s="14" t="s">
        <v>81</v>
      </c>
      <c r="E17" s="81" t="s">
        <v>200</v>
      </c>
      <c r="F17" s="83" t="s">
        <v>295</v>
      </c>
    </row>
    <row r="18" spans="1:6">
      <c r="A18">
        <v>2042</v>
      </c>
      <c r="C18" s="14" t="s">
        <v>82</v>
      </c>
      <c r="E18" s="81" t="s">
        <v>201</v>
      </c>
      <c r="F18" s="83" t="s">
        <v>296</v>
      </c>
    </row>
    <row r="19" spans="1:6">
      <c r="A19">
        <v>2043</v>
      </c>
      <c r="C19" s="14" t="s">
        <v>83</v>
      </c>
      <c r="E19" s="81" t="s">
        <v>202</v>
      </c>
      <c r="F19" s="83" t="s">
        <v>297</v>
      </c>
    </row>
    <row r="20" spans="1:6">
      <c r="A20">
        <v>2044</v>
      </c>
      <c r="C20" s="14" t="s">
        <v>84</v>
      </c>
      <c r="E20" s="81" t="s">
        <v>203</v>
      </c>
      <c r="F20" s="83" t="s">
        <v>298</v>
      </c>
    </row>
    <row r="21" spans="1:6">
      <c r="A21">
        <v>2045</v>
      </c>
      <c r="C21" s="14" t="s">
        <v>85</v>
      </c>
      <c r="E21" s="81" t="s">
        <v>204</v>
      </c>
      <c r="F21" s="83" t="s">
        <v>299</v>
      </c>
    </row>
    <row r="22" spans="1:6">
      <c r="A22">
        <v>2046</v>
      </c>
      <c r="C22" s="14" t="s">
        <v>86</v>
      </c>
      <c r="E22" s="81" t="s">
        <v>205</v>
      </c>
      <c r="F22" s="83" t="s">
        <v>300</v>
      </c>
    </row>
    <row r="23" spans="1:6">
      <c r="A23">
        <v>2047</v>
      </c>
      <c r="C23" s="14" t="s">
        <v>87</v>
      </c>
      <c r="E23" s="81" t="s">
        <v>206</v>
      </c>
      <c r="F23" s="83" t="s">
        <v>301</v>
      </c>
    </row>
    <row r="24" spans="1:6">
      <c r="A24">
        <v>2048</v>
      </c>
      <c r="C24" s="14" t="s">
        <v>88</v>
      </c>
      <c r="E24" s="81" t="s">
        <v>207</v>
      </c>
      <c r="F24" s="83" t="s">
        <v>302</v>
      </c>
    </row>
    <row r="25" spans="1:6">
      <c r="A25">
        <v>2049</v>
      </c>
      <c r="C25" s="14" t="s">
        <v>89</v>
      </c>
      <c r="E25" s="81" t="s">
        <v>208</v>
      </c>
      <c r="F25" s="83" t="s">
        <v>303</v>
      </c>
    </row>
    <row r="26" spans="1:6">
      <c r="A26">
        <v>2050</v>
      </c>
      <c r="C26" s="14" t="s">
        <v>90</v>
      </c>
      <c r="E26" s="81" t="s">
        <v>209</v>
      </c>
      <c r="F26" s="83" t="s">
        <v>304</v>
      </c>
    </row>
    <row r="27" spans="1:6">
      <c r="A27">
        <v>2051</v>
      </c>
      <c r="C27" s="14" t="s">
        <v>91</v>
      </c>
      <c r="E27" s="81" t="s">
        <v>210</v>
      </c>
      <c r="F27" s="83" t="s">
        <v>305</v>
      </c>
    </row>
    <row r="28" spans="1:6">
      <c r="A28">
        <v>2052</v>
      </c>
      <c r="C28" s="14" t="s">
        <v>92</v>
      </c>
      <c r="E28" s="81" t="s">
        <v>211</v>
      </c>
      <c r="F28" s="83" t="s">
        <v>306</v>
      </c>
    </row>
    <row r="29" spans="1:6">
      <c r="A29">
        <v>2053</v>
      </c>
      <c r="C29" s="14" t="s">
        <v>93</v>
      </c>
      <c r="E29" s="81" t="s">
        <v>212</v>
      </c>
      <c r="F29" s="83" t="s">
        <v>307</v>
      </c>
    </row>
    <row r="30" spans="1:6">
      <c r="A30">
        <v>2054</v>
      </c>
      <c r="C30" s="14" t="s">
        <v>94</v>
      </c>
      <c r="E30" s="81" t="s">
        <v>213</v>
      </c>
      <c r="F30" s="83" t="s">
        <v>308</v>
      </c>
    </row>
    <row r="31" spans="1:6">
      <c r="A31">
        <v>2055</v>
      </c>
      <c r="C31" s="14" t="s">
        <v>95</v>
      </c>
      <c r="E31" s="81" t="s">
        <v>214</v>
      </c>
      <c r="F31" s="83" t="s">
        <v>309</v>
      </c>
    </row>
    <row r="32" spans="1:6">
      <c r="A32">
        <v>2056</v>
      </c>
      <c r="E32" s="81" t="s">
        <v>215</v>
      </c>
      <c r="F32" s="83" t="s">
        <v>310</v>
      </c>
    </row>
    <row r="33" spans="1:6">
      <c r="A33">
        <v>2057</v>
      </c>
      <c r="E33" s="81" t="s">
        <v>216</v>
      </c>
      <c r="F33" s="83" t="s">
        <v>311</v>
      </c>
    </row>
    <row r="34" spans="1:6">
      <c r="A34">
        <v>2058</v>
      </c>
      <c r="E34" s="81" t="s">
        <v>217</v>
      </c>
      <c r="F34" s="83" t="s">
        <v>312</v>
      </c>
    </row>
    <row r="35" spans="1:6">
      <c r="A35">
        <v>2059</v>
      </c>
      <c r="E35" s="81" t="s">
        <v>218</v>
      </c>
      <c r="F35" s="83" t="s">
        <v>313</v>
      </c>
    </row>
    <row r="36" spans="1:6">
      <c r="A36">
        <v>2060</v>
      </c>
      <c r="E36" s="81" t="s">
        <v>219</v>
      </c>
      <c r="F36" s="83" t="s">
        <v>314</v>
      </c>
    </row>
    <row r="37" spans="1:6">
      <c r="A37">
        <v>2061</v>
      </c>
      <c r="E37" s="81" t="s">
        <v>220</v>
      </c>
      <c r="F37" s="83" t="s">
        <v>315</v>
      </c>
    </row>
    <row r="38" spans="1:6">
      <c r="A38">
        <v>2062</v>
      </c>
      <c r="E38" s="81" t="s">
        <v>221</v>
      </c>
      <c r="F38" s="83" t="s">
        <v>316</v>
      </c>
    </row>
    <row r="39" spans="1:6">
      <c r="A39">
        <v>2063</v>
      </c>
      <c r="E39" s="81" t="s">
        <v>222</v>
      </c>
      <c r="F39" s="83" t="s">
        <v>317</v>
      </c>
    </row>
    <row r="40" spans="1:6">
      <c r="A40">
        <v>2064</v>
      </c>
      <c r="E40" s="81" t="s">
        <v>223</v>
      </c>
      <c r="F40" s="83" t="s">
        <v>318</v>
      </c>
    </row>
    <row r="41" spans="1:6">
      <c r="A41">
        <v>2065</v>
      </c>
      <c r="E41" s="81" t="s">
        <v>224</v>
      </c>
      <c r="F41" s="83" t="s">
        <v>319</v>
      </c>
    </row>
    <row r="42" spans="1:6">
      <c r="A42">
        <v>2066</v>
      </c>
      <c r="E42" s="81" t="s">
        <v>225</v>
      </c>
      <c r="F42" s="83" t="s">
        <v>320</v>
      </c>
    </row>
    <row r="43" spans="1:6">
      <c r="A43">
        <v>2067</v>
      </c>
      <c r="E43" s="81" t="s">
        <v>226</v>
      </c>
      <c r="F43" s="83" t="s">
        <v>321</v>
      </c>
    </row>
    <row r="44" spans="1:6">
      <c r="A44">
        <v>2068</v>
      </c>
      <c r="E44" s="81" t="s">
        <v>227</v>
      </c>
      <c r="F44" s="83" t="s">
        <v>322</v>
      </c>
    </row>
    <row r="45" spans="1:6">
      <c r="A45">
        <v>2069</v>
      </c>
      <c r="E45" s="81" t="s">
        <v>228</v>
      </c>
      <c r="F45" s="83" t="s">
        <v>323</v>
      </c>
    </row>
    <row r="46" spans="1:6">
      <c r="A46">
        <v>2070</v>
      </c>
      <c r="E46" s="81" t="s">
        <v>229</v>
      </c>
      <c r="F46" s="83" t="s">
        <v>324</v>
      </c>
    </row>
    <row r="47" spans="1:6">
      <c r="A47">
        <v>2071</v>
      </c>
      <c r="E47" s="81" t="s">
        <v>230</v>
      </c>
      <c r="F47" s="83" t="s">
        <v>325</v>
      </c>
    </row>
    <row r="48" spans="1:6">
      <c r="A48">
        <v>2072</v>
      </c>
      <c r="E48" s="81" t="s">
        <v>231</v>
      </c>
      <c r="F48" s="83" t="s">
        <v>326</v>
      </c>
    </row>
    <row r="49" spans="1:6">
      <c r="A49">
        <v>2073</v>
      </c>
      <c r="E49" s="81" t="s">
        <v>232</v>
      </c>
      <c r="F49" s="83" t="s">
        <v>327</v>
      </c>
    </row>
    <row r="50" spans="1:6">
      <c r="A50">
        <v>2074</v>
      </c>
      <c r="E50" s="81" t="s">
        <v>233</v>
      </c>
      <c r="F50" s="83" t="s">
        <v>328</v>
      </c>
    </row>
    <row r="51" spans="1:6">
      <c r="A51">
        <v>2075</v>
      </c>
      <c r="E51" s="81" t="s">
        <v>234</v>
      </c>
      <c r="F51" s="83" t="s">
        <v>329</v>
      </c>
    </row>
    <row r="52" spans="1:6">
      <c r="A52">
        <v>2076</v>
      </c>
      <c r="E52" s="81" t="s">
        <v>235</v>
      </c>
      <c r="F52" s="83" t="s">
        <v>330</v>
      </c>
    </row>
    <row r="53" spans="1:6">
      <c r="A53">
        <v>2077</v>
      </c>
      <c r="E53" s="81" t="s">
        <v>236</v>
      </c>
      <c r="F53" s="83" t="s">
        <v>331</v>
      </c>
    </row>
    <row r="54" spans="1:6">
      <c r="A54">
        <v>2078</v>
      </c>
      <c r="E54" s="81" t="s">
        <v>237</v>
      </c>
      <c r="F54" s="83" t="s">
        <v>332</v>
      </c>
    </row>
    <row r="55" spans="1:6">
      <c r="A55">
        <v>2079</v>
      </c>
      <c r="E55" s="81" t="s">
        <v>238</v>
      </c>
      <c r="F55" s="83" t="s">
        <v>333</v>
      </c>
    </row>
    <row r="56" spans="1:6">
      <c r="A56">
        <v>2080</v>
      </c>
      <c r="E56" s="81" t="s">
        <v>239</v>
      </c>
      <c r="F56" s="83" t="s">
        <v>334</v>
      </c>
    </row>
    <row r="57" spans="1:6">
      <c r="A57">
        <v>2081</v>
      </c>
      <c r="E57" s="81" t="s">
        <v>240</v>
      </c>
      <c r="F57" s="83" t="s">
        <v>335</v>
      </c>
    </row>
    <row r="58" spans="1:6">
      <c r="A58">
        <v>2082</v>
      </c>
      <c r="E58" s="81" t="s">
        <v>241</v>
      </c>
      <c r="F58" s="83" t="s">
        <v>336</v>
      </c>
    </row>
    <row r="59" spans="1:6">
      <c r="A59">
        <v>2083</v>
      </c>
      <c r="E59" s="81" t="s">
        <v>242</v>
      </c>
      <c r="F59" s="83" t="s">
        <v>337</v>
      </c>
    </row>
    <row r="60" spans="1:6">
      <c r="A60">
        <v>2084</v>
      </c>
      <c r="E60" s="81" t="s">
        <v>243</v>
      </c>
      <c r="F60" s="83" t="s">
        <v>338</v>
      </c>
    </row>
    <row r="61" spans="1:6">
      <c r="A61">
        <v>2085</v>
      </c>
      <c r="E61" s="81" t="s">
        <v>244</v>
      </c>
      <c r="F61" s="83" t="s">
        <v>339</v>
      </c>
    </row>
    <row r="62" spans="1:6">
      <c r="A62">
        <v>2086</v>
      </c>
      <c r="E62" s="81" t="s">
        <v>245</v>
      </c>
      <c r="F62" s="83" t="s">
        <v>340</v>
      </c>
    </row>
    <row r="63" spans="1:6">
      <c r="A63">
        <v>2087</v>
      </c>
      <c r="E63" s="81" t="s">
        <v>246</v>
      </c>
      <c r="F63" s="83" t="s">
        <v>341</v>
      </c>
    </row>
    <row r="64" spans="1:6">
      <c r="A64">
        <v>2088</v>
      </c>
      <c r="E64" s="81" t="s">
        <v>247</v>
      </c>
      <c r="F64" s="83" t="s">
        <v>342</v>
      </c>
    </row>
    <row r="65" spans="1:6">
      <c r="A65">
        <v>2089</v>
      </c>
      <c r="E65" s="81" t="s">
        <v>248</v>
      </c>
      <c r="F65" s="83" t="s">
        <v>343</v>
      </c>
    </row>
    <row r="66" spans="1:6">
      <c r="A66">
        <v>2090</v>
      </c>
      <c r="E66" s="81" t="s">
        <v>249</v>
      </c>
      <c r="F66" s="83" t="s">
        <v>344</v>
      </c>
    </row>
    <row r="67" spans="1:6">
      <c r="A67">
        <v>2091</v>
      </c>
      <c r="E67" s="81" t="s">
        <v>250</v>
      </c>
      <c r="F67" s="83" t="s">
        <v>345</v>
      </c>
    </row>
    <row r="68" spans="1:6">
      <c r="A68">
        <v>2092</v>
      </c>
      <c r="E68" s="81" t="s">
        <v>251</v>
      </c>
      <c r="F68" s="83" t="s">
        <v>346</v>
      </c>
    </row>
    <row r="69" spans="1:6">
      <c r="A69">
        <v>2093</v>
      </c>
      <c r="E69" s="81" t="s">
        <v>252</v>
      </c>
      <c r="F69" s="83" t="s">
        <v>347</v>
      </c>
    </row>
    <row r="70" spans="1:6">
      <c r="A70">
        <v>2094</v>
      </c>
      <c r="E70" s="81" t="s">
        <v>253</v>
      </c>
      <c r="F70" s="83" t="s">
        <v>348</v>
      </c>
    </row>
    <row r="71" spans="1:6">
      <c r="A71">
        <v>2095</v>
      </c>
      <c r="E71" s="81" t="s">
        <v>254</v>
      </c>
      <c r="F71" s="83" t="s">
        <v>349</v>
      </c>
    </row>
    <row r="72" spans="1:6">
      <c r="A72">
        <v>2096</v>
      </c>
      <c r="E72" s="81" t="s">
        <v>255</v>
      </c>
      <c r="F72" s="83" t="s">
        <v>350</v>
      </c>
    </row>
    <row r="73" spans="1:6">
      <c r="A73">
        <v>2097</v>
      </c>
      <c r="E73" s="81" t="s">
        <v>256</v>
      </c>
      <c r="F73" s="83" t="s">
        <v>351</v>
      </c>
    </row>
    <row r="74" spans="1:6">
      <c r="A74">
        <v>2098</v>
      </c>
      <c r="E74" s="81" t="s">
        <v>257</v>
      </c>
      <c r="F74" s="83" t="s">
        <v>352</v>
      </c>
    </row>
    <row r="75" spans="1:6">
      <c r="A75">
        <v>2099</v>
      </c>
      <c r="E75" s="81" t="s">
        <v>258</v>
      </c>
      <c r="F75" s="83" t="s">
        <v>353</v>
      </c>
    </row>
    <row r="76" spans="1:6">
      <c r="A76">
        <v>2100</v>
      </c>
      <c r="E76" s="81" t="s">
        <v>259</v>
      </c>
      <c r="F76" s="83" t="s">
        <v>354</v>
      </c>
    </row>
    <row r="77" spans="1:6">
      <c r="E77" s="81" t="s">
        <v>260</v>
      </c>
      <c r="F77" s="83" t="s">
        <v>355</v>
      </c>
    </row>
    <row r="78" spans="1:6">
      <c r="E78" s="81" t="s">
        <v>261</v>
      </c>
      <c r="F78" s="83" t="s">
        <v>356</v>
      </c>
    </row>
    <row r="79" spans="1:6">
      <c r="E79" s="81" t="s">
        <v>262</v>
      </c>
      <c r="F79" s="83" t="s">
        <v>357</v>
      </c>
    </row>
    <row r="80" spans="1:6">
      <c r="E80" s="81" t="s">
        <v>263</v>
      </c>
      <c r="F80" s="83" t="s">
        <v>358</v>
      </c>
    </row>
    <row r="81" spans="5:6">
      <c r="E81" s="81" t="s">
        <v>264</v>
      </c>
      <c r="F81" s="83" t="s">
        <v>359</v>
      </c>
    </row>
    <row r="82" spans="5:6">
      <c r="E82" s="81" t="s">
        <v>265</v>
      </c>
      <c r="F82" s="83" t="s">
        <v>360</v>
      </c>
    </row>
    <row r="83" spans="5:6">
      <c r="E83" s="81" t="s">
        <v>266</v>
      </c>
      <c r="F83" s="83" t="s">
        <v>361</v>
      </c>
    </row>
    <row r="84" spans="5:6">
      <c r="E84" s="81" t="s">
        <v>267</v>
      </c>
      <c r="F84" s="83" t="s">
        <v>362</v>
      </c>
    </row>
    <row r="85" spans="5:6">
      <c r="E85" s="81" t="s">
        <v>268</v>
      </c>
      <c r="F85" s="83" t="s">
        <v>363</v>
      </c>
    </row>
    <row r="86" spans="5:6">
      <c r="E86" s="81" t="s">
        <v>269</v>
      </c>
      <c r="F86" s="83" t="s">
        <v>364</v>
      </c>
    </row>
    <row r="87" spans="5:6">
      <c r="E87" s="81" t="s">
        <v>270</v>
      </c>
      <c r="F87" s="83" t="s">
        <v>365</v>
      </c>
    </row>
    <row r="88" spans="5:6">
      <c r="E88" s="81" t="s">
        <v>271</v>
      </c>
      <c r="F88" s="83" t="s">
        <v>366</v>
      </c>
    </row>
    <row r="89" spans="5:6">
      <c r="E89" s="81" t="s">
        <v>272</v>
      </c>
      <c r="F89" s="83" t="s">
        <v>367</v>
      </c>
    </row>
    <row r="90" spans="5:6">
      <c r="E90" s="81" t="s">
        <v>273</v>
      </c>
      <c r="F90" s="83" t="s">
        <v>368</v>
      </c>
    </row>
    <row r="91" spans="5:6">
      <c r="E91" s="81" t="s">
        <v>274</v>
      </c>
      <c r="F91" s="83" t="s">
        <v>369</v>
      </c>
    </row>
    <row r="92" spans="5:6">
      <c r="E92" s="81" t="s">
        <v>275</v>
      </c>
      <c r="F92" s="83" t="s">
        <v>370</v>
      </c>
    </row>
    <row r="93" spans="5:6">
      <c r="E93" s="81" t="s">
        <v>276</v>
      </c>
      <c r="F93" s="83" t="s">
        <v>371</v>
      </c>
    </row>
    <row r="94" spans="5:6">
      <c r="E94" s="81" t="s">
        <v>277</v>
      </c>
      <c r="F94" s="83" t="s">
        <v>372</v>
      </c>
    </row>
    <row r="95" spans="5:6">
      <c r="E95" s="81" t="s">
        <v>376</v>
      </c>
      <c r="F95" s="83">
        <v>2011</v>
      </c>
    </row>
    <row r="96" spans="5:6">
      <c r="E96" s="81" t="s">
        <v>377</v>
      </c>
      <c r="F96" s="83">
        <v>2013</v>
      </c>
    </row>
    <row r="97" spans="5:6">
      <c r="E97" s="81" t="s">
        <v>378</v>
      </c>
      <c r="F97" s="83">
        <v>2014</v>
      </c>
    </row>
    <row r="98" spans="5:6">
      <c r="E98" s="81" t="s">
        <v>379</v>
      </c>
      <c r="F98" s="83">
        <v>2017</v>
      </c>
    </row>
    <row r="99" spans="5:6">
      <c r="E99" s="81" t="s">
        <v>380</v>
      </c>
      <c r="F99" s="83">
        <v>2019</v>
      </c>
    </row>
    <row r="100" spans="5:6">
      <c r="E100" s="81" t="s">
        <v>381</v>
      </c>
      <c r="F100" s="83">
        <v>2024</v>
      </c>
    </row>
    <row r="101" spans="5:6">
      <c r="E101" s="81" t="s">
        <v>382</v>
      </c>
      <c r="F101" s="83">
        <v>2025</v>
      </c>
    </row>
    <row r="102" spans="5:6">
      <c r="E102" s="81" t="s">
        <v>383</v>
      </c>
      <c r="F102" s="83">
        <v>2030</v>
      </c>
    </row>
    <row r="103" spans="5:6">
      <c r="E103" s="81" t="s">
        <v>384</v>
      </c>
      <c r="F103" s="83">
        <v>2060</v>
      </c>
    </row>
    <row r="104" spans="5:6">
      <c r="E104" s="81" t="s">
        <v>385</v>
      </c>
      <c r="F104" s="83">
        <v>2061</v>
      </c>
    </row>
    <row r="105" spans="5:6">
      <c r="E105" s="81" t="s">
        <v>386</v>
      </c>
      <c r="F105" s="83">
        <v>2062</v>
      </c>
    </row>
    <row r="106" spans="5:6">
      <c r="E106" s="81" t="s">
        <v>387</v>
      </c>
      <c r="F106" s="83">
        <v>2063</v>
      </c>
    </row>
    <row r="107" spans="5:6">
      <c r="E107" s="81" t="s">
        <v>388</v>
      </c>
      <c r="F107" s="83">
        <v>2075</v>
      </c>
    </row>
    <row r="108" spans="5:6">
      <c r="E108" s="81" t="s">
        <v>389</v>
      </c>
      <c r="F108" s="83">
        <v>2083</v>
      </c>
    </row>
    <row r="109" spans="5:6">
      <c r="E109" s="81" t="s">
        <v>390</v>
      </c>
      <c r="F109" s="83">
        <v>2084</v>
      </c>
    </row>
    <row r="110" spans="5:6">
      <c r="E110" s="81" t="s">
        <v>391</v>
      </c>
      <c r="F110" s="83">
        <v>2085</v>
      </c>
    </row>
    <row r="111" spans="5:6">
      <c r="E111" s="81" t="s">
        <v>392</v>
      </c>
      <c r="F111" s="83">
        <v>2090</v>
      </c>
    </row>
    <row r="112" spans="5:6">
      <c r="E112" s="81" t="s">
        <v>393</v>
      </c>
      <c r="F112" s="83">
        <v>2092</v>
      </c>
    </row>
    <row r="113" spans="5:6">
      <c r="E113" s="81" t="s">
        <v>394</v>
      </c>
      <c r="F113" s="83">
        <v>2095</v>
      </c>
    </row>
    <row r="114" spans="5:6">
      <c r="E114" s="81" t="s">
        <v>395</v>
      </c>
      <c r="F114" s="83">
        <v>2096</v>
      </c>
    </row>
    <row r="115" spans="5:6">
      <c r="E115" s="81" t="s">
        <v>396</v>
      </c>
      <c r="F115" s="83">
        <v>2101</v>
      </c>
    </row>
    <row r="116" spans="5:6">
      <c r="E116" s="81" t="s">
        <v>397</v>
      </c>
      <c r="F116" s="83">
        <v>2122</v>
      </c>
    </row>
    <row r="117" spans="5:6">
      <c r="E117" s="81" t="s">
        <v>398</v>
      </c>
      <c r="F117" s="83">
        <v>2125</v>
      </c>
    </row>
    <row r="118" spans="5:6">
      <c r="E118" s="81" t="s">
        <v>399</v>
      </c>
      <c r="F118" s="83">
        <v>2143</v>
      </c>
    </row>
    <row r="119" spans="5:6">
      <c r="E119" s="81" t="s">
        <v>400</v>
      </c>
      <c r="F119" s="83">
        <v>2146</v>
      </c>
    </row>
    <row r="120" spans="5:6">
      <c r="E120" s="81" t="s">
        <v>401</v>
      </c>
      <c r="F120" s="83">
        <v>2149</v>
      </c>
    </row>
    <row r="121" spans="5:6">
      <c r="E121" s="81" t="s">
        <v>402</v>
      </c>
      <c r="F121" s="83">
        <v>2165</v>
      </c>
    </row>
    <row r="122" spans="5:6">
      <c r="E122" s="81" t="s">
        <v>403</v>
      </c>
      <c r="F122" s="83">
        <v>2167</v>
      </c>
    </row>
    <row r="123" spans="5:6">
      <c r="E123" s="81" t="s">
        <v>404</v>
      </c>
      <c r="F123" s="83">
        <v>2180</v>
      </c>
    </row>
    <row r="124" spans="5:6">
      <c r="E124" s="81" t="s">
        <v>405</v>
      </c>
      <c r="F124" s="83">
        <v>2184</v>
      </c>
    </row>
    <row r="125" spans="5:6">
      <c r="E125" s="81" t="s">
        <v>406</v>
      </c>
      <c r="F125" s="83">
        <v>2190</v>
      </c>
    </row>
    <row r="126" spans="5:6">
      <c r="E126" s="81" t="s">
        <v>407</v>
      </c>
      <c r="F126" s="83">
        <v>2202</v>
      </c>
    </row>
    <row r="127" spans="5:6">
      <c r="E127" s="81" t="s">
        <v>408</v>
      </c>
      <c r="F127" s="83">
        <v>2224</v>
      </c>
    </row>
    <row r="128" spans="5:6">
      <c r="E128" s="81" t="s">
        <v>409</v>
      </c>
      <c r="F128" s="83">
        <v>2226</v>
      </c>
    </row>
    <row r="129" spans="5:6">
      <c r="E129" s="81" t="s">
        <v>410</v>
      </c>
      <c r="F129" s="83">
        <v>2229</v>
      </c>
    </row>
    <row r="130" spans="5:6">
      <c r="E130" s="81" t="s">
        <v>411</v>
      </c>
      <c r="F130" s="83">
        <v>2231</v>
      </c>
    </row>
    <row r="131" spans="5:6">
      <c r="E131" s="81" t="s">
        <v>412</v>
      </c>
      <c r="F131" s="83">
        <v>2235</v>
      </c>
    </row>
    <row r="132" spans="5:6">
      <c r="E132" s="81" t="s">
        <v>413</v>
      </c>
      <c r="F132" s="83">
        <v>2241</v>
      </c>
    </row>
    <row r="133" spans="5:6">
      <c r="E133" s="81" t="s">
        <v>414</v>
      </c>
      <c r="F133" s="83">
        <v>2243</v>
      </c>
    </row>
    <row r="134" spans="5:6">
      <c r="E134" s="81" t="s">
        <v>415</v>
      </c>
      <c r="F134" s="83">
        <v>2248</v>
      </c>
    </row>
    <row r="135" spans="5:6">
      <c r="E135" s="81" t="s">
        <v>416</v>
      </c>
      <c r="F135" s="83">
        <v>2254</v>
      </c>
    </row>
    <row r="136" spans="5:6">
      <c r="E136" s="81" t="s">
        <v>417</v>
      </c>
      <c r="F136" s="83">
        <v>2271</v>
      </c>
    </row>
    <row r="137" spans="5:6">
      <c r="E137" s="81" t="s">
        <v>418</v>
      </c>
      <c r="F137" s="83">
        <v>2274</v>
      </c>
    </row>
    <row r="138" spans="5:6">
      <c r="E138" s="81" t="s">
        <v>419</v>
      </c>
      <c r="F138" s="83">
        <v>2276</v>
      </c>
    </row>
    <row r="139" spans="5:6">
      <c r="E139" s="81" t="s">
        <v>420</v>
      </c>
      <c r="F139" s="83">
        <v>2277</v>
      </c>
    </row>
    <row r="140" spans="5:6">
      <c r="E140" s="81" t="s">
        <v>421</v>
      </c>
      <c r="F140" s="83">
        <v>2304</v>
      </c>
    </row>
    <row r="141" spans="5:6">
      <c r="E141" s="81" t="s">
        <v>422</v>
      </c>
      <c r="F141" s="83">
        <v>2305</v>
      </c>
    </row>
    <row r="142" spans="5:6">
      <c r="E142" s="81" t="s">
        <v>423</v>
      </c>
      <c r="F142" s="83">
        <v>2306</v>
      </c>
    </row>
    <row r="143" spans="5:6">
      <c r="E143" s="81" t="s">
        <v>424</v>
      </c>
      <c r="F143" s="83">
        <v>2307</v>
      </c>
    </row>
    <row r="144" spans="5:6">
      <c r="E144" s="81" t="s">
        <v>425</v>
      </c>
      <c r="F144" s="83">
        <v>2315</v>
      </c>
    </row>
    <row r="145" spans="5:6">
      <c r="E145" s="81" t="s">
        <v>426</v>
      </c>
      <c r="F145" s="83">
        <v>2318</v>
      </c>
    </row>
    <row r="146" spans="5:6">
      <c r="E146" s="81" t="s">
        <v>427</v>
      </c>
      <c r="F146" s="83">
        <v>2351</v>
      </c>
    </row>
    <row r="147" spans="5:6">
      <c r="E147" s="81" t="s">
        <v>428</v>
      </c>
      <c r="F147" s="83">
        <v>2356</v>
      </c>
    </row>
    <row r="148" spans="5:6">
      <c r="E148" s="81" t="s">
        <v>429</v>
      </c>
      <c r="F148" s="83">
        <v>2357</v>
      </c>
    </row>
    <row r="149" spans="5:6">
      <c r="E149" s="81" t="s">
        <v>430</v>
      </c>
      <c r="F149" s="83">
        <v>2360</v>
      </c>
    </row>
    <row r="150" spans="5:6">
      <c r="E150" s="81" t="s">
        <v>431</v>
      </c>
      <c r="F150" s="83">
        <v>2362</v>
      </c>
    </row>
    <row r="151" spans="5:6">
      <c r="E151" s="81" t="s">
        <v>432</v>
      </c>
      <c r="F151" s="83">
        <v>2363</v>
      </c>
    </row>
    <row r="152" spans="5:6">
      <c r="E152" s="81" t="s">
        <v>433</v>
      </c>
      <c r="F152" s="83">
        <v>2365</v>
      </c>
    </row>
    <row r="153" spans="5:6">
      <c r="E153" s="82" t="s">
        <v>434</v>
      </c>
      <c r="F153" s="84">
        <v>2366</v>
      </c>
    </row>
    <row r="154" spans="5:6">
      <c r="E154" s="82" t="s">
        <v>435</v>
      </c>
      <c r="F154" s="84">
        <v>2377</v>
      </c>
    </row>
    <row r="155" spans="5:6">
      <c r="E155" s="82" t="s">
        <v>436</v>
      </c>
      <c r="F155" s="84">
        <v>2378</v>
      </c>
    </row>
    <row r="156" spans="5:6">
      <c r="E156" s="82" t="s">
        <v>437</v>
      </c>
      <c r="F156" s="84">
        <v>2390</v>
      </c>
    </row>
    <row r="157" spans="5:6">
      <c r="E157" s="82" t="s">
        <v>438</v>
      </c>
      <c r="F157" s="84">
        <v>2402</v>
      </c>
    </row>
    <row r="158" spans="5:6">
      <c r="E158" s="82" t="s">
        <v>439</v>
      </c>
      <c r="F158" s="84">
        <v>2404</v>
      </c>
    </row>
    <row r="159" spans="5:6">
      <c r="E159" s="82" t="s">
        <v>440</v>
      </c>
      <c r="F159" s="84">
        <v>2411</v>
      </c>
    </row>
    <row r="160" spans="5:6">
      <c r="E160" s="82" t="s">
        <v>441</v>
      </c>
      <c r="F160" s="84">
        <v>2430</v>
      </c>
    </row>
    <row r="161" spans="5:6">
      <c r="E161" s="82" t="s">
        <v>442</v>
      </c>
      <c r="F161" s="84">
        <v>2440</v>
      </c>
    </row>
    <row r="162" spans="5:6">
      <c r="E162" s="82" t="s">
        <v>443</v>
      </c>
      <c r="F162" s="84">
        <v>2442</v>
      </c>
    </row>
    <row r="163" spans="5:6">
      <c r="E163" s="82" t="s">
        <v>444</v>
      </c>
      <c r="F163" s="84">
        <v>2443</v>
      </c>
    </row>
    <row r="164" spans="5:6">
      <c r="E164" s="82" t="s">
        <v>445</v>
      </c>
      <c r="F164" s="84">
        <v>2448</v>
      </c>
    </row>
    <row r="165" spans="5:6">
      <c r="E165" s="82" t="s">
        <v>446</v>
      </c>
      <c r="F165" s="84">
        <v>2451</v>
      </c>
    </row>
    <row r="166" spans="5:6">
      <c r="E166" s="82" t="s">
        <v>447</v>
      </c>
      <c r="F166" s="84">
        <v>2470</v>
      </c>
    </row>
    <row r="167" spans="5:6">
      <c r="E167" s="82" t="s">
        <v>448</v>
      </c>
      <c r="F167" s="84">
        <v>2471</v>
      </c>
    </row>
    <row r="168" spans="5:6">
      <c r="E168" s="82" t="s">
        <v>449</v>
      </c>
      <c r="F168" s="84">
        <v>2476</v>
      </c>
    </row>
    <row r="169" spans="5:6">
      <c r="E169" s="82" t="s">
        <v>450</v>
      </c>
      <c r="F169" s="84">
        <v>2481</v>
      </c>
    </row>
    <row r="170" spans="5:6">
      <c r="E170" s="82" t="s">
        <v>451</v>
      </c>
      <c r="F170" s="84">
        <v>2504</v>
      </c>
    </row>
    <row r="171" spans="5:6">
      <c r="E171" s="82" t="s">
        <v>452</v>
      </c>
      <c r="F171" s="84">
        <v>2505</v>
      </c>
    </row>
    <row r="172" spans="5:6">
      <c r="E172" s="82" t="s">
        <v>453</v>
      </c>
      <c r="F172" s="84">
        <v>2526</v>
      </c>
    </row>
    <row r="173" spans="5:6">
      <c r="E173" s="82" t="s">
        <v>454</v>
      </c>
      <c r="F173" s="84">
        <v>2540</v>
      </c>
    </row>
    <row r="174" spans="5:6">
      <c r="E174" s="82" t="s">
        <v>455</v>
      </c>
      <c r="F174" s="84">
        <v>2541</v>
      </c>
    </row>
    <row r="175" spans="5:6">
      <c r="E175" s="82" t="s">
        <v>456</v>
      </c>
      <c r="F175" s="84">
        <v>2548</v>
      </c>
    </row>
    <row r="176" spans="5:6">
      <c r="E176" s="82" t="s">
        <v>457</v>
      </c>
      <c r="F176" s="84">
        <v>2549</v>
      </c>
    </row>
    <row r="177" spans="5:6">
      <c r="E177" s="82" t="s">
        <v>458</v>
      </c>
      <c r="F177" s="84">
        <v>2560</v>
      </c>
    </row>
    <row r="178" spans="5:6">
      <c r="E178" s="82" t="s">
        <v>459</v>
      </c>
      <c r="F178" s="84">
        <v>2566</v>
      </c>
    </row>
    <row r="179" spans="5:6">
      <c r="E179" s="82" t="s">
        <v>460</v>
      </c>
      <c r="F179" s="84">
        <v>2567</v>
      </c>
    </row>
    <row r="180" spans="5:6">
      <c r="E180" s="82" t="s">
        <v>461</v>
      </c>
      <c r="F180" s="84">
        <v>2580</v>
      </c>
    </row>
    <row r="181" spans="5:6">
      <c r="E181" s="82" t="s">
        <v>462</v>
      </c>
      <c r="F181" s="84">
        <v>2582</v>
      </c>
    </row>
    <row r="182" spans="5:6">
      <c r="E182" s="82" t="s">
        <v>463</v>
      </c>
      <c r="F182" s="84">
        <v>2602</v>
      </c>
    </row>
    <row r="183" spans="5:6">
      <c r="E183" s="82" t="s">
        <v>464</v>
      </c>
      <c r="F183" s="84">
        <v>2605</v>
      </c>
    </row>
    <row r="184" spans="5:6">
      <c r="E184" s="82" t="s">
        <v>465</v>
      </c>
      <c r="F184" s="84">
        <v>2606</v>
      </c>
    </row>
    <row r="185" spans="5:6">
      <c r="E185" s="82" t="s">
        <v>466</v>
      </c>
      <c r="F185" s="84">
        <v>2610</v>
      </c>
    </row>
    <row r="186" spans="5:6">
      <c r="E186" s="82" t="s">
        <v>467</v>
      </c>
      <c r="F186" s="84">
        <v>2616</v>
      </c>
    </row>
    <row r="187" spans="5:6">
      <c r="E187" s="82" t="s">
        <v>468</v>
      </c>
      <c r="F187" s="84">
        <v>2620</v>
      </c>
    </row>
    <row r="188" spans="5:6">
      <c r="E188" s="82" t="s">
        <v>469</v>
      </c>
      <c r="F188" s="84">
        <v>2661</v>
      </c>
    </row>
    <row r="189" spans="5:6">
      <c r="E189" s="82" t="s">
        <v>470</v>
      </c>
      <c r="F189" s="84">
        <v>2672</v>
      </c>
    </row>
    <row r="190" spans="5:6">
      <c r="E190" s="82" t="s">
        <v>471</v>
      </c>
      <c r="F190" s="84">
        <v>2674</v>
      </c>
    </row>
    <row r="191" spans="5:6">
      <c r="E191" s="82" t="s">
        <v>472</v>
      </c>
      <c r="F191" s="84">
        <v>2680</v>
      </c>
    </row>
    <row r="192" spans="5:6">
      <c r="E192" s="82" t="s">
        <v>473</v>
      </c>
      <c r="F192" s="84">
        <v>2681</v>
      </c>
    </row>
    <row r="193" spans="5:6">
      <c r="E193" s="82" t="s">
        <v>474</v>
      </c>
      <c r="F193" s="84">
        <v>2684</v>
      </c>
    </row>
    <row r="194" spans="5:6">
      <c r="E194" s="82" t="s">
        <v>475</v>
      </c>
      <c r="F194" s="84">
        <v>2690</v>
      </c>
    </row>
    <row r="195" spans="5:6">
      <c r="E195" s="82" t="s">
        <v>476</v>
      </c>
      <c r="F195" s="84">
        <v>2696</v>
      </c>
    </row>
    <row r="196" spans="5:6">
      <c r="E196" s="82" t="s">
        <v>477</v>
      </c>
      <c r="F196" s="84">
        <v>2703</v>
      </c>
    </row>
    <row r="197" spans="5:6">
      <c r="E197" s="82" t="s">
        <v>478</v>
      </c>
      <c r="F197" s="84">
        <v>2721</v>
      </c>
    </row>
    <row r="198" spans="5:6">
      <c r="E198" s="82" t="s">
        <v>479</v>
      </c>
      <c r="F198" s="84">
        <v>2740</v>
      </c>
    </row>
    <row r="199" spans="5:6">
      <c r="E199" s="82" t="s">
        <v>480</v>
      </c>
      <c r="F199" s="84">
        <v>2741</v>
      </c>
    </row>
    <row r="200" spans="5:6">
      <c r="E200" s="82" t="s">
        <v>481</v>
      </c>
      <c r="F200" s="84">
        <v>2773</v>
      </c>
    </row>
    <row r="201" spans="5:6">
      <c r="E201" s="82" t="s">
        <v>482</v>
      </c>
      <c r="F201" s="84">
        <v>2803</v>
      </c>
    </row>
    <row r="202" spans="5:6">
      <c r="E202" s="82" t="s">
        <v>483</v>
      </c>
      <c r="F202" s="84">
        <v>2808</v>
      </c>
    </row>
    <row r="203" spans="5:6">
      <c r="E203" s="82" t="s">
        <v>484</v>
      </c>
      <c r="F203" s="84">
        <v>2820</v>
      </c>
    </row>
    <row r="204" spans="5:6">
      <c r="E204" s="82" t="s">
        <v>485</v>
      </c>
      <c r="F204" s="84">
        <v>2825</v>
      </c>
    </row>
    <row r="205" spans="5:6">
      <c r="E205" s="82" t="s">
        <v>486</v>
      </c>
      <c r="F205" s="84">
        <v>2833</v>
      </c>
    </row>
    <row r="206" spans="5:6">
      <c r="E206" s="82" t="s">
        <v>487</v>
      </c>
      <c r="F206" s="84">
        <v>2845</v>
      </c>
    </row>
    <row r="207" spans="5:6">
      <c r="E207" s="82" t="s">
        <v>488</v>
      </c>
      <c r="F207" s="84">
        <v>2870</v>
      </c>
    </row>
    <row r="208" spans="5:6">
      <c r="E208" s="82" t="s">
        <v>489</v>
      </c>
      <c r="F208" s="84">
        <v>2884</v>
      </c>
    </row>
    <row r="209" spans="5:6">
      <c r="E209" s="82" t="s">
        <v>490</v>
      </c>
      <c r="F209" s="84">
        <v>2890</v>
      </c>
    </row>
    <row r="210" spans="5:6">
      <c r="E210" s="82" t="s">
        <v>491</v>
      </c>
      <c r="F210" s="84">
        <v>2895</v>
      </c>
    </row>
    <row r="211" spans="5:6">
      <c r="E211" s="82" t="s">
        <v>278</v>
      </c>
      <c r="F211" s="84">
        <v>9900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（様式Ａ）利用申込書</vt:lpstr>
      <vt:lpstr>【見本】（様式Ａ）利用申込書</vt:lpstr>
      <vt:lpstr>内部管理</vt:lpstr>
      <vt:lpstr>ラベル</vt:lpstr>
      <vt:lpstr>'（様式Ａ）利用申込書'!Print_Area</vt:lpstr>
      <vt:lpstr>'【見本】（様式Ａ）利用申込書'!Print_Area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mai-kobayashi</dc:creator>
  <cp:lastModifiedBy>山口　純毅</cp:lastModifiedBy>
  <cp:lastPrinted>2026-02-24T03:36:29Z</cp:lastPrinted>
  <dcterms:created xsi:type="dcterms:W3CDTF">2019-06-07T07:21:42Z</dcterms:created>
  <dcterms:modified xsi:type="dcterms:W3CDTF">2026-07-22T01:17:23Z</dcterms:modified>
</cp:coreProperties>
</file>